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192.168.147.84\disk1\Dサーバー\JE技術部(本社用)\04住宅性能評価\0406申請者用書式※20221001から0405様式に統一\20230401_改正書式\最新\"/>
    </mc:Choice>
  </mc:AlternateContent>
  <xr:revisionPtr revIDLastSave="0" documentId="13_ncr:1_{F9DDBA3A-D7C4-4AFE-82F6-BC1F6F3F0624}" xr6:coauthVersionLast="47" xr6:coauthVersionMax="47" xr10:uidLastSave="{00000000-0000-0000-0000-000000000000}"/>
  <bookViews>
    <workbookView xWindow="-120" yWindow="-120" windowWidth="29040" windowHeight="15840" tabRatio="927" firstSheet="2" activeTab="2" xr2:uid="{00000000-000D-0000-FFFF-FFFF00000000}"/>
  </bookViews>
  <sheets>
    <sheet name="×自己評価" sheetId="24" state="hidden" r:id="rId1"/>
    <sheet name="自己評価(住棟)" sheetId="28" state="hidden" r:id="rId2"/>
    <sheet name="表紙（住棟）" sheetId="17" r:id="rId3"/>
    <sheet name="住棟1" sheetId="1" r:id="rId4"/>
    <sheet name="住棟2" sheetId="19" r:id="rId5"/>
    <sheet name="住棟3" sheetId="20" r:id="rId6"/>
    <sheet name="住棟4" sheetId="21" r:id="rId7"/>
    <sheet name="表紙 (住戸)" sheetId="18" r:id="rId8"/>
    <sheet name="住戸2" sheetId="4" r:id="rId9"/>
    <sheet name="住戸4-1" sheetId="5" r:id="rId10"/>
    <sheet name="住戸4-4" sheetId="9" r:id="rId11"/>
    <sheet name="住戸5" sheetId="26" r:id="rId12"/>
    <sheet name="×住戸5-1" sheetId="6" state="hidden" r:id="rId13"/>
    <sheet name="×住戸5" sheetId="23" state="hidden" r:id="rId14"/>
    <sheet name="住戸6" sheetId="7" r:id="rId15"/>
    <sheet name="住戸7" sheetId="12" r:id="rId16"/>
    <sheet name="7建具表" sheetId="11" r:id="rId17"/>
    <sheet name="住戸8" sheetId="16" r:id="rId18"/>
    <sheet name="住戸9" sheetId="14" r:id="rId19"/>
    <sheet name="住戸10" sheetId="15" r:id="rId20"/>
    <sheet name="液状化 " sheetId="31" r:id="rId21"/>
    <sheet name="評価項目一覧" sheetId="25" r:id="rId22"/>
    <sheet name="更新履歴" sheetId="22" state="hidden" r:id="rId23"/>
  </sheets>
  <definedNames>
    <definedName name="_xlnm.Print_Area" localSheetId="0">×自己評価!$B$1:$DO$128</definedName>
    <definedName name="_xlnm.Print_Area" localSheetId="13">×住戸5!$B$1:$AR$112</definedName>
    <definedName name="_xlnm.Print_Area" localSheetId="12">'×住戸5-1'!$B$1:$AR$173</definedName>
    <definedName name="_xlnm.Print_Area" localSheetId="16">'7建具表'!$B$1:$H$61</definedName>
    <definedName name="_xlnm.Print_Area" localSheetId="20">'液状化 '!$B$1:$AM$87</definedName>
    <definedName name="_xlnm.Print_Area" localSheetId="1">'自己評価(住棟)'!$C$2:$Z$59</definedName>
    <definedName name="_xlnm.Print_Area" localSheetId="19">住戸10!$B$1:$AR$91</definedName>
    <definedName name="_xlnm.Print_Area" localSheetId="8">住戸2!$B$1:$AR$253</definedName>
    <definedName name="_xlnm.Print_Area" localSheetId="9">'住戸4-1'!$B$1:$AR$80</definedName>
    <definedName name="_xlnm.Print_Area" localSheetId="10">'住戸4-4'!$B$1:$S$54</definedName>
    <definedName name="_xlnm.Print_Area" localSheetId="11">住戸5!$B$1:$AR$112</definedName>
    <definedName name="_xlnm.Print_Area" localSheetId="14">住戸6!$B$1:$AR$125</definedName>
    <definedName name="_xlnm.Print_Area" localSheetId="15">住戸7!$B$1:$Z$226</definedName>
    <definedName name="_xlnm.Print_Area" localSheetId="17">住戸8!$B$1:$AR$322</definedName>
    <definedName name="_xlnm.Print_Area" localSheetId="18">住戸9!$B$1:$AR$180</definedName>
    <definedName name="_xlnm.Print_Area" localSheetId="3">住棟1!$B$1:$AR$144</definedName>
    <definedName name="_xlnm.Print_Area" localSheetId="4">住棟2!$B$1:$AR$29</definedName>
    <definedName name="_xlnm.Print_Area" localSheetId="5">住棟3!$B$1:$AR$159</definedName>
    <definedName name="_xlnm.Print_Area" localSheetId="6">住棟4!$B$1:$AR$157</definedName>
    <definedName name="_xlnm.Print_Area" localSheetId="7">'表紙 (住戸)'!$B$1:$L$61</definedName>
    <definedName name="_xlnm.Print_Area" localSheetId="2">'表紙（住棟）'!$B$1:$L$61</definedName>
    <definedName name="チェック欄" localSheetId="20">#REF!</definedName>
    <definedName name="チェック欄">#REF!</definedName>
  </definedNames>
  <calcPr calcId="181029"/>
</workbook>
</file>

<file path=xl/calcChain.xml><?xml version="1.0" encoding="utf-8"?>
<calcChain xmlns="http://schemas.openxmlformats.org/spreadsheetml/2006/main">
  <c r="E47" i="17" l="1"/>
  <c r="CL127" i="24"/>
  <c r="CK127" i="24"/>
  <c r="CJ127" i="24"/>
  <c r="CI127" i="24"/>
  <c r="CL126" i="24"/>
  <c r="CK126" i="24"/>
  <c r="CJ126" i="24"/>
  <c r="CI126" i="24"/>
  <c r="CL125" i="24"/>
  <c r="CK125" i="24"/>
  <c r="CJ125" i="24"/>
  <c r="CI125" i="24"/>
  <c r="CL124" i="24"/>
  <c r="CK124" i="24"/>
  <c r="CJ124" i="24"/>
  <c r="CI124" i="24"/>
  <c r="CL123" i="24"/>
  <c r="CK123" i="24"/>
  <c r="CJ123" i="24"/>
  <c r="CI123" i="24"/>
  <c r="CL122" i="24"/>
  <c r="CK122" i="24"/>
  <c r="CJ122" i="24"/>
  <c r="CI122" i="24"/>
  <c r="CL121" i="24"/>
  <c r="CK121" i="24"/>
  <c r="CJ121" i="24"/>
  <c r="CI121" i="24"/>
  <c r="CL120" i="24"/>
  <c r="CK120" i="24"/>
  <c r="CJ120" i="24"/>
  <c r="CI120" i="24"/>
  <c r="CL119" i="24"/>
  <c r="CK119" i="24"/>
  <c r="CJ119" i="24"/>
  <c r="CI119" i="24"/>
  <c r="CL118" i="24"/>
  <c r="CK118" i="24"/>
  <c r="CJ118" i="24"/>
  <c r="CI118" i="24"/>
  <c r="CL117" i="24"/>
  <c r="CK117" i="24"/>
  <c r="CJ117" i="24"/>
  <c r="CI117" i="24"/>
  <c r="CL116" i="24"/>
  <c r="CK116" i="24"/>
  <c r="CJ116" i="24"/>
  <c r="CI116" i="24"/>
  <c r="CL115" i="24"/>
  <c r="CK115" i="24"/>
  <c r="CJ115" i="24"/>
  <c r="CI115" i="24"/>
  <c r="CL114" i="24"/>
  <c r="CK114" i="24"/>
  <c r="CJ114" i="24"/>
  <c r="CI114" i="24"/>
  <c r="CL113" i="24"/>
  <c r="CK113" i="24"/>
  <c r="CJ113" i="24"/>
  <c r="CI113" i="24"/>
  <c r="CL112" i="24"/>
  <c r="CK112" i="24"/>
  <c r="CJ112" i="24"/>
  <c r="CI112" i="24"/>
  <c r="CL111" i="24"/>
  <c r="CK111" i="24"/>
  <c r="CJ111" i="24"/>
  <c r="CI111" i="24"/>
  <c r="CL110" i="24"/>
  <c r="CK110" i="24"/>
  <c r="CJ110" i="24"/>
  <c r="CI110" i="24"/>
  <c r="CL109" i="24"/>
  <c r="CK109" i="24"/>
  <c r="CJ109" i="24"/>
  <c r="CI109" i="24"/>
  <c r="CL108" i="24"/>
  <c r="CK108" i="24"/>
  <c r="CJ108" i="24"/>
  <c r="CI108" i="24"/>
  <c r="CL107" i="24"/>
  <c r="CK107" i="24"/>
  <c r="CJ107" i="24"/>
  <c r="CI107" i="24"/>
  <c r="CL106" i="24"/>
  <c r="CK106" i="24"/>
  <c r="CJ106" i="24"/>
  <c r="CI106" i="24"/>
  <c r="CL105" i="24"/>
  <c r="CK105" i="24"/>
  <c r="CJ105" i="24"/>
  <c r="CI105" i="24"/>
  <c r="CL104" i="24"/>
  <c r="CK104" i="24"/>
  <c r="CJ104" i="24"/>
  <c r="CI104" i="24"/>
  <c r="CL103" i="24"/>
  <c r="CK103" i="24"/>
  <c r="CJ103" i="24"/>
  <c r="CI103" i="24"/>
  <c r="CL102" i="24"/>
  <c r="CK102" i="24"/>
  <c r="CJ102" i="24"/>
  <c r="CI102" i="24"/>
  <c r="CL101" i="24"/>
  <c r="CK101" i="24"/>
  <c r="CJ101" i="24"/>
  <c r="CI101" i="24"/>
  <c r="CL100" i="24"/>
  <c r="CK100" i="24"/>
  <c r="CJ100" i="24"/>
  <c r="CI100" i="24"/>
  <c r="CL99" i="24"/>
  <c r="CK99" i="24"/>
  <c r="CJ99" i="24"/>
  <c r="CI99" i="24"/>
  <c r="CL98" i="24"/>
  <c r="CK98" i="24"/>
  <c r="CJ98" i="24"/>
  <c r="CI98" i="24"/>
  <c r="CL97" i="24"/>
  <c r="CK97" i="24"/>
  <c r="CJ97" i="24"/>
  <c r="CI97" i="24"/>
  <c r="CL96" i="24"/>
  <c r="CK96" i="24"/>
  <c r="CJ96" i="24"/>
  <c r="CI96" i="24"/>
  <c r="CL95" i="24"/>
  <c r="CK95" i="24"/>
  <c r="CJ95" i="24"/>
  <c r="CI95" i="24"/>
  <c r="CL94" i="24"/>
  <c r="CK94" i="24"/>
  <c r="CJ94" i="24"/>
  <c r="CI94" i="24"/>
  <c r="CL93" i="24"/>
  <c r="CK93" i="24"/>
  <c r="CJ93" i="24"/>
  <c r="CI93" i="24"/>
  <c r="CL92" i="24"/>
  <c r="CK92" i="24"/>
  <c r="CJ92" i="24"/>
  <c r="CI92" i="24"/>
  <c r="CL91" i="24"/>
  <c r="CK91" i="24"/>
  <c r="CJ91" i="24"/>
  <c r="CI91" i="24"/>
  <c r="CL90" i="24"/>
  <c r="CK90" i="24"/>
  <c r="CJ90" i="24"/>
  <c r="CI90" i="24"/>
  <c r="CL89" i="24"/>
  <c r="CK89" i="24"/>
  <c r="CJ89" i="24"/>
  <c r="CI89" i="24"/>
  <c r="CL88" i="24"/>
  <c r="CK88" i="24"/>
  <c r="CJ88" i="24"/>
  <c r="CI88" i="24"/>
  <c r="CL87" i="24"/>
  <c r="CK87" i="24"/>
  <c r="CJ87" i="24"/>
  <c r="CI87" i="24"/>
  <c r="CL86" i="24"/>
  <c r="CK86" i="24"/>
  <c r="CJ86" i="24"/>
  <c r="CI86" i="24"/>
  <c r="CL85" i="24"/>
  <c r="CK85" i="24"/>
  <c r="CJ85" i="24"/>
  <c r="CI85" i="24"/>
  <c r="CL84" i="24"/>
  <c r="CK84" i="24"/>
  <c r="CJ84" i="24"/>
  <c r="CI84" i="24"/>
  <c r="CL83" i="24"/>
  <c r="CK83" i="24"/>
  <c r="CJ83" i="24"/>
  <c r="CI83" i="24"/>
  <c r="CL82" i="24"/>
  <c r="CK82" i="24"/>
  <c r="CJ82" i="24"/>
  <c r="CI82" i="24"/>
  <c r="CL81" i="24"/>
  <c r="CK81" i="24"/>
  <c r="CJ81" i="24"/>
  <c r="CI81" i="24"/>
  <c r="CL80" i="24"/>
  <c r="CK80" i="24"/>
  <c r="CJ80" i="24"/>
  <c r="CI80" i="24"/>
  <c r="CL79" i="24"/>
  <c r="CK79" i="24"/>
  <c r="CJ79" i="24"/>
  <c r="CI79" i="24"/>
  <c r="CL78" i="24"/>
  <c r="CK78" i="24"/>
  <c r="CJ78" i="24"/>
  <c r="CI78" i="24"/>
  <c r="CL77" i="24"/>
  <c r="CK77" i="24"/>
  <c r="CJ77" i="24"/>
  <c r="CI77" i="24"/>
  <c r="CL76" i="24"/>
  <c r="CK76" i="24"/>
  <c r="CJ76" i="24"/>
  <c r="CI76" i="24"/>
  <c r="CL75" i="24"/>
  <c r="CK75" i="24"/>
  <c r="CJ75" i="24"/>
  <c r="CI75" i="24"/>
  <c r="CL74" i="24"/>
  <c r="CK74" i="24"/>
  <c r="CJ74" i="24"/>
  <c r="CI74" i="24"/>
  <c r="CL73" i="24"/>
  <c r="CK73" i="24"/>
  <c r="CJ73" i="24"/>
  <c r="CI73" i="24"/>
  <c r="CL72" i="24"/>
  <c r="CK72" i="24"/>
  <c r="CJ72" i="24"/>
  <c r="CI72" i="24"/>
  <c r="CL71" i="24"/>
  <c r="CK71" i="24"/>
  <c r="CJ71" i="24"/>
  <c r="CI71" i="24"/>
  <c r="CL70" i="24"/>
  <c r="CK70" i="24"/>
  <c r="CJ70" i="24"/>
  <c r="CI70" i="24"/>
  <c r="CL69" i="24"/>
  <c r="CK69" i="24"/>
  <c r="CJ69" i="24"/>
  <c r="CI69" i="24"/>
  <c r="CL68" i="24"/>
  <c r="CK68" i="24"/>
  <c r="CJ68" i="24"/>
  <c r="CI68" i="24"/>
  <c r="CL67" i="24"/>
  <c r="CK67" i="24"/>
  <c r="CJ67" i="24"/>
  <c r="CI67" i="24"/>
  <c r="CL66" i="24"/>
  <c r="CK66" i="24"/>
  <c r="CJ66" i="24"/>
  <c r="CI66" i="24"/>
  <c r="CL65" i="24"/>
  <c r="CK65" i="24"/>
  <c r="CJ65" i="24"/>
  <c r="CI65" i="24"/>
  <c r="CL64" i="24"/>
  <c r="CK64" i="24"/>
  <c r="CJ64" i="24"/>
  <c r="CI64" i="24"/>
  <c r="CL63" i="24"/>
  <c r="CK63" i="24"/>
  <c r="CJ63" i="24"/>
  <c r="CI63" i="24"/>
  <c r="CL62" i="24"/>
  <c r="CK62" i="24"/>
  <c r="CJ62" i="24"/>
  <c r="CI62" i="24"/>
  <c r="CL61" i="24"/>
  <c r="CK61" i="24"/>
  <c r="CJ61" i="24"/>
  <c r="CI61" i="24"/>
  <c r="CL60" i="24"/>
  <c r="CK60" i="24"/>
  <c r="CJ60" i="24"/>
  <c r="CI60" i="24"/>
  <c r="CL59" i="24"/>
  <c r="CK59" i="24"/>
  <c r="CJ59" i="24"/>
  <c r="CI59" i="24"/>
  <c r="CL58" i="24"/>
  <c r="CK58" i="24"/>
  <c r="CJ58" i="24"/>
  <c r="CI58" i="24"/>
  <c r="CL57" i="24"/>
  <c r="CK57" i="24"/>
  <c r="CJ57" i="24"/>
  <c r="CI57" i="24"/>
  <c r="CL56" i="24"/>
  <c r="CK56" i="24"/>
  <c r="CJ56" i="24"/>
  <c r="CI56" i="24"/>
  <c r="CL55" i="24"/>
  <c r="CK55" i="24"/>
  <c r="CJ55" i="24"/>
  <c r="CI55" i="24"/>
  <c r="CL54" i="24"/>
  <c r="CK54" i="24"/>
  <c r="CJ54" i="24"/>
  <c r="CI54" i="24"/>
  <c r="CL53" i="24"/>
  <c r="CK53" i="24"/>
  <c r="CJ53" i="24"/>
  <c r="CI53" i="24"/>
  <c r="CL52" i="24"/>
  <c r="CK52" i="24"/>
  <c r="CJ52" i="24"/>
  <c r="CI52" i="24"/>
  <c r="CL51" i="24"/>
  <c r="CK51" i="24"/>
  <c r="CJ51" i="24"/>
  <c r="CI51" i="24"/>
  <c r="CL50" i="24"/>
  <c r="CK50" i="24"/>
  <c r="CJ50" i="24"/>
  <c r="CI50" i="24"/>
  <c r="CL49" i="24"/>
  <c r="CK49" i="24"/>
  <c r="CJ49" i="24"/>
  <c r="CI49" i="24"/>
  <c r="CL48" i="24"/>
  <c r="CK48" i="24"/>
  <c r="CJ48" i="24"/>
  <c r="CI48" i="24"/>
  <c r="CL47" i="24"/>
  <c r="CK47" i="24"/>
  <c r="CJ47" i="24"/>
  <c r="CI47" i="24"/>
  <c r="CL46" i="24"/>
  <c r="CK46" i="24"/>
  <c r="CJ46" i="24"/>
  <c r="CI46" i="24"/>
  <c r="CL45" i="24"/>
  <c r="CK45" i="24"/>
  <c r="CJ45" i="24"/>
  <c r="CI45" i="24"/>
  <c r="CL44" i="24"/>
  <c r="CK44" i="24"/>
  <c r="CJ44" i="24"/>
  <c r="CI44" i="24"/>
  <c r="CL43" i="24"/>
  <c r="CK43" i="24"/>
  <c r="CJ43" i="24"/>
  <c r="CI43" i="24"/>
  <c r="CL42" i="24"/>
  <c r="CK42" i="24"/>
  <c r="CJ42" i="24"/>
  <c r="CI42" i="24"/>
  <c r="CL41" i="24"/>
  <c r="CK41" i="24"/>
  <c r="CJ41" i="24"/>
  <c r="CI41" i="24"/>
  <c r="CL40" i="24"/>
  <c r="CK40" i="24"/>
  <c r="CJ40" i="24"/>
  <c r="CI40" i="24"/>
  <c r="CL39" i="24"/>
  <c r="CK39" i="24"/>
  <c r="CJ39" i="24"/>
  <c r="CI39" i="24"/>
  <c r="CL38" i="24"/>
  <c r="CK38" i="24"/>
  <c r="CJ38" i="24"/>
  <c r="CI38" i="24"/>
  <c r="CL37" i="24"/>
  <c r="CK37" i="24"/>
  <c r="CJ37" i="24"/>
  <c r="CI37" i="24"/>
  <c r="J14" i="9"/>
  <c r="K14" i="9"/>
  <c r="S329" i="12"/>
  <c r="U329" i="12"/>
  <c r="T329" i="12"/>
  <c r="S330" i="12"/>
  <c r="T330" i="12"/>
  <c r="S331" i="12"/>
  <c r="U331" i="12"/>
  <c r="T331" i="12"/>
  <c r="S332" i="12"/>
  <c r="U332" i="12"/>
  <c r="T332" i="12"/>
  <c r="S333" i="12"/>
  <c r="U333" i="12"/>
  <c r="T333" i="12"/>
  <c r="N329" i="12"/>
  <c r="O329" i="12"/>
  <c r="N330" i="12"/>
  <c r="P330" i="12"/>
  <c r="O330" i="12"/>
  <c r="N331" i="12"/>
  <c r="O331" i="12"/>
  <c r="P331" i="12"/>
  <c r="N332" i="12"/>
  <c r="P332" i="12"/>
  <c r="O332" i="12"/>
  <c r="N333" i="12"/>
  <c r="O333" i="12"/>
  <c r="K334" i="12"/>
  <c r="N323" i="12"/>
  <c r="O323" i="12"/>
  <c r="N324" i="12"/>
  <c r="O324" i="12"/>
  <c r="P324" i="12"/>
  <c r="N325" i="12"/>
  <c r="P325" i="12"/>
  <c r="O325" i="12"/>
  <c r="N326" i="12"/>
  <c r="P326" i="12"/>
  <c r="O326" i="12"/>
  <c r="N327" i="12"/>
  <c r="O327" i="12"/>
  <c r="S323" i="12"/>
  <c r="U323" i="12"/>
  <c r="T323" i="12"/>
  <c r="S324" i="12"/>
  <c r="U324" i="12"/>
  <c r="T324" i="12"/>
  <c r="S325" i="12"/>
  <c r="U325" i="12"/>
  <c r="T325" i="12"/>
  <c r="S326" i="12"/>
  <c r="T326" i="12"/>
  <c r="S327" i="12"/>
  <c r="U327" i="12"/>
  <c r="T327" i="12"/>
  <c r="X323" i="12"/>
  <c r="Z323" i="12"/>
  <c r="Y323" i="12"/>
  <c r="X324" i="12"/>
  <c r="Z324" i="12"/>
  <c r="Y324" i="12"/>
  <c r="X325" i="12"/>
  <c r="Y325" i="12"/>
  <c r="X326" i="12"/>
  <c r="Z326" i="12"/>
  <c r="Y326" i="12"/>
  <c r="X327" i="12"/>
  <c r="Y327" i="12"/>
  <c r="Z327" i="12"/>
  <c r="D325" i="12"/>
  <c r="D327" i="12"/>
  <c r="S317" i="12"/>
  <c r="U317" i="12"/>
  <c r="T317" i="12"/>
  <c r="S318" i="12"/>
  <c r="T318" i="12"/>
  <c r="U318" i="12"/>
  <c r="S319" i="12"/>
  <c r="T319" i="12"/>
  <c r="S320" i="12"/>
  <c r="U320" i="12"/>
  <c r="T320" i="12"/>
  <c r="S321" i="12"/>
  <c r="U321" i="12"/>
  <c r="T321" i="12"/>
  <c r="N317" i="12"/>
  <c r="O317" i="12"/>
  <c r="P317" i="12"/>
  <c r="N318" i="12"/>
  <c r="O318" i="12"/>
  <c r="N319" i="12"/>
  <c r="O319" i="12"/>
  <c r="N320" i="12"/>
  <c r="O320" i="12"/>
  <c r="P320" i="12"/>
  <c r="N321" i="12"/>
  <c r="O321" i="12"/>
  <c r="P321" i="12"/>
  <c r="K322" i="12"/>
  <c r="D313" i="12"/>
  <c r="D315" i="12"/>
  <c r="N311" i="12"/>
  <c r="P311" i="12"/>
  <c r="O311" i="12"/>
  <c r="N312" i="12"/>
  <c r="O312" i="12"/>
  <c r="P312" i="12"/>
  <c r="N313" i="12"/>
  <c r="O313" i="12"/>
  <c r="P313" i="12"/>
  <c r="N314" i="12"/>
  <c r="P314" i="12"/>
  <c r="O314" i="12"/>
  <c r="N315" i="12"/>
  <c r="P315" i="12"/>
  <c r="O315" i="12"/>
  <c r="S311" i="12"/>
  <c r="U311" i="12"/>
  <c r="T311" i="12"/>
  <c r="S312" i="12"/>
  <c r="T312" i="12"/>
  <c r="U312" i="12"/>
  <c r="S313" i="12"/>
  <c r="T313" i="12"/>
  <c r="U313" i="12"/>
  <c r="S314" i="12"/>
  <c r="U314" i="12"/>
  <c r="T314" i="12"/>
  <c r="S315" i="12"/>
  <c r="T315" i="12"/>
  <c r="X311" i="12"/>
  <c r="Y311" i="12"/>
  <c r="Z311" i="12"/>
  <c r="X312" i="12"/>
  <c r="Y312" i="12"/>
  <c r="Z312" i="12"/>
  <c r="X313" i="12"/>
  <c r="Z313" i="12"/>
  <c r="Y313" i="12"/>
  <c r="X314" i="12"/>
  <c r="Y314" i="12"/>
  <c r="X315" i="12"/>
  <c r="Y315" i="12"/>
  <c r="Z315" i="12"/>
  <c r="S305" i="12"/>
  <c r="T305" i="12"/>
  <c r="U305" i="12"/>
  <c r="S306" i="12"/>
  <c r="T306" i="12"/>
  <c r="S307" i="12"/>
  <c r="T307" i="12"/>
  <c r="U307" i="12"/>
  <c r="S308" i="12"/>
  <c r="T308" i="12"/>
  <c r="U308" i="12"/>
  <c r="S309" i="12"/>
  <c r="U309" i="12"/>
  <c r="T309" i="12"/>
  <c r="N305" i="12"/>
  <c r="O305" i="12"/>
  <c r="N306" i="12"/>
  <c r="O306" i="12"/>
  <c r="P306" i="12"/>
  <c r="N307" i="12"/>
  <c r="P307" i="12"/>
  <c r="O307" i="12"/>
  <c r="N308" i="12"/>
  <c r="P308" i="12"/>
  <c r="O308" i="12"/>
  <c r="N309" i="12"/>
  <c r="O309" i="12"/>
  <c r="K310" i="12"/>
  <c r="D301" i="12"/>
  <c r="N299" i="12"/>
  <c r="O299" i="12"/>
  <c r="N300" i="12"/>
  <c r="O300" i="12"/>
  <c r="N301" i="12"/>
  <c r="O301" i="12"/>
  <c r="P301" i="12"/>
  <c r="N302" i="12"/>
  <c r="O302" i="12"/>
  <c r="P302" i="12"/>
  <c r="N303" i="12"/>
  <c r="O303" i="12"/>
  <c r="S299" i="12"/>
  <c r="T299" i="12"/>
  <c r="U299" i="12"/>
  <c r="S300" i="12"/>
  <c r="T300" i="12"/>
  <c r="U300" i="12"/>
  <c r="S301" i="12"/>
  <c r="U301" i="12"/>
  <c r="T301" i="12"/>
  <c r="S302" i="12"/>
  <c r="U302" i="12"/>
  <c r="T302" i="12"/>
  <c r="S303" i="12"/>
  <c r="T303" i="12"/>
  <c r="U303" i="12"/>
  <c r="X299" i="12"/>
  <c r="Y299" i="12"/>
  <c r="Z299" i="12"/>
  <c r="X300" i="12"/>
  <c r="Z300" i="12"/>
  <c r="Y300" i="12"/>
  <c r="X301" i="12"/>
  <c r="Y301" i="12"/>
  <c r="X302" i="12"/>
  <c r="Y302" i="12"/>
  <c r="Z302" i="12"/>
  <c r="X303" i="12"/>
  <c r="Z303" i="12"/>
  <c r="Y303" i="12"/>
  <c r="D303" i="12"/>
  <c r="S293" i="12"/>
  <c r="T293" i="12"/>
  <c r="U293" i="12"/>
  <c r="S294" i="12"/>
  <c r="U294" i="12"/>
  <c r="T294" i="12"/>
  <c r="S295" i="12"/>
  <c r="U295" i="12"/>
  <c r="U298" i="12"/>
  <c r="T295" i="12"/>
  <c r="S296" i="12"/>
  <c r="T296" i="12"/>
  <c r="U296" i="12"/>
  <c r="S297" i="12"/>
  <c r="T297" i="12"/>
  <c r="U297" i="12"/>
  <c r="N293" i="12"/>
  <c r="P293" i="12"/>
  <c r="O293" i="12"/>
  <c r="N294" i="12"/>
  <c r="P294" i="12"/>
  <c r="O294" i="12"/>
  <c r="N295" i="12"/>
  <c r="O295" i="12"/>
  <c r="N296" i="12"/>
  <c r="P296" i="12"/>
  <c r="O296" i="12"/>
  <c r="N297" i="12"/>
  <c r="P297" i="12"/>
  <c r="O297" i="12"/>
  <c r="K298" i="12"/>
  <c r="D289" i="12"/>
  <c r="D291" i="12"/>
  <c r="N287" i="12"/>
  <c r="P287" i="12"/>
  <c r="O287" i="12"/>
  <c r="N288" i="12"/>
  <c r="P288" i="12"/>
  <c r="O288" i="12"/>
  <c r="N289" i="12"/>
  <c r="O289" i="12"/>
  <c r="N290" i="12"/>
  <c r="O290" i="12"/>
  <c r="P290" i="12"/>
  <c r="N291" i="12"/>
  <c r="P291" i="12"/>
  <c r="O291" i="12"/>
  <c r="S287" i="12"/>
  <c r="U287" i="12"/>
  <c r="T287" i="12"/>
  <c r="S288" i="12"/>
  <c r="T288" i="12"/>
  <c r="S289" i="12"/>
  <c r="T289" i="12"/>
  <c r="U289" i="12"/>
  <c r="S290" i="12"/>
  <c r="U290" i="12"/>
  <c r="T290" i="12"/>
  <c r="S291" i="12"/>
  <c r="U291" i="12"/>
  <c r="T291" i="12"/>
  <c r="X287" i="12"/>
  <c r="Y287" i="12"/>
  <c r="X288" i="12"/>
  <c r="Y288" i="12"/>
  <c r="Z288" i="12"/>
  <c r="X289" i="12"/>
  <c r="Z289" i="12"/>
  <c r="Y289" i="12"/>
  <c r="X290" i="12"/>
  <c r="Z290" i="12"/>
  <c r="Y290" i="12"/>
  <c r="X291" i="12"/>
  <c r="Y291" i="12"/>
  <c r="S281" i="12"/>
  <c r="T281" i="12"/>
  <c r="U281" i="12"/>
  <c r="S282" i="12"/>
  <c r="T282" i="12"/>
  <c r="S283" i="12"/>
  <c r="T283" i="12"/>
  <c r="S284" i="12"/>
  <c r="T284" i="12"/>
  <c r="U284" i="12"/>
  <c r="S285" i="12"/>
  <c r="U285" i="12"/>
  <c r="T285" i="12"/>
  <c r="N281" i="12"/>
  <c r="O281" i="12"/>
  <c r="N282" i="12"/>
  <c r="O282" i="12"/>
  <c r="P282" i="12"/>
  <c r="N283" i="12"/>
  <c r="O283" i="12"/>
  <c r="P283" i="12"/>
  <c r="N284" i="12"/>
  <c r="P284" i="12"/>
  <c r="O284" i="12"/>
  <c r="N285" i="12"/>
  <c r="O285" i="12"/>
  <c r="K286" i="12"/>
  <c r="D277" i="12"/>
  <c r="D279" i="12"/>
  <c r="N275" i="12"/>
  <c r="O275" i="12"/>
  <c r="N276" i="12"/>
  <c r="O276" i="12"/>
  <c r="P276" i="12"/>
  <c r="N277" i="12"/>
  <c r="O277" i="12"/>
  <c r="P277" i="12"/>
  <c r="N278" i="12"/>
  <c r="O278" i="12"/>
  <c r="N279" i="12"/>
  <c r="O279" i="12"/>
  <c r="P279" i="12"/>
  <c r="S275" i="12"/>
  <c r="T275" i="12"/>
  <c r="U275" i="12"/>
  <c r="S276" i="12"/>
  <c r="U276" i="12"/>
  <c r="T276" i="12"/>
  <c r="S277" i="12"/>
  <c r="T277" i="12"/>
  <c r="S278" i="12"/>
  <c r="T278" i="12"/>
  <c r="U278" i="12"/>
  <c r="S279" i="12"/>
  <c r="U279" i="12"/>
  <c r="T279" i="12"/>
  <c r="X275" i="12"/>
  <c r="Z275" i="12"/>
  <c r="Y275" i="12"/>
  <c r="X276" i="12"/>
  <c r="Y276" i="12"/>
  <c r="X277" i="12"/>
  <c r="Z277" i="12"/>
  <c r="Y277" i="12"/>
  <c r="X278" i="12"/>
  <c r="Y278" i="12"/>
  <c r="X279" i="12"/>
  <c r="Y279" i="12"/>
  <c r="Z279" i="12"/>
  <c r="S269" i="12"/>
  <c r="T269" i="12"/>
  <c r="S270" i="12"/>
  <c r="T270" i="12"/>
  <c r="U270" i="12"/>
  <c r="S271" i="12"/>
  <c r="T271" i="12"/>
  <c r="U271" i="12"/>
  <c r="S272" i="12"/>
  <c r="U272" i="12"/>
  <c r="T272" i="12"/>
  <c r="S273" i="12"/>
  <c r="T273" i="12"/>
  <c r="N269" i="12"/>
  <c r="O269" i="12"/>
  <c r="P269" i="12"/>
  <c r="N270" i="12"/>
  <c r="O270" i="12"/>
  <c r="N271" i="12"/>
  <c r="O271" i="12"/>
  <c r="N272" i="12"/>
  <c r="P272" i="12"/>
  <c r="O272" i="12"/>
  <c r="N273" i="12"/>
  <c r="O273" i="12"/>
  <c r="K274" i="12"/>
  <c r="D265" i="12"/>
  <c r="D267" i="12"/>
  <c r="N263" i="12"/>
  <c r="P263" i="12"/>
  <c r="O263" i="12"/>
  <c r="N264" i="12"/>
  <c r="P264" i="12"/>
  <c r="O264" i="12"/>
  <c r="N265" i="12"/>
  <c r="O265" i="12"/>
  <c r="P265" i="12"/>
  <c r="N266" i="12"/>
  <c r="O266" i="12"/>
  <c r="N267" i="12"/>
  <c r="P267" i="12"/>
  <c r="O267" i="12"/>
  <c r="S263" i="12"/>
  <c r="T263" i="12"/>
  <c r="S264" i="12"/>
  <c r="U264" i="12"/>
  <c r="T264" i="12"/>
  <c r="S265" i="12"/>
  <c r="U265" i="12"/>
  <c r="T265" i="12"/>
  <c r="S266" i="12"/>
  <c r="T266" i="12"/>
  <c r="U266" i="12"/>
  <c r="S267" i="12"/>
  <c r="T267" i="12"/>
  <c r="X263" i="12"/>
  <c r="Y263" i="12"/>
  <c r="X264" i="12"/>
  <c r="Y264" i="12"/>
  <c r="Z264" i="12"/>
  <c r="X265" i="12"/>
  <c r="Y265" i="12"/>
  <c r="Z265" i="12"/>
  <c r="X266" i="12"/>
  <c r="Y266" i="12"/>
  <c r="X267" i="12"/>
  <c r="Y267" i="12"/>
  <c r="Z267" i="12"/>
  <c r="S257" i="12"/>
  <c r="T257" i="12"/>
  <c r="S258" i="12"/>
  <c r="T258" i="12"/>
  <c r="S259" i="12"/>
  <c r="T259" i="12"/>
  <c r="U259" i="12"/>
  <c r="S260" i="12"/>
  <c r="T260" i="12"/>
  <c r="U260" i="12"/>
  <c r="S261" i="12"/>
  <c r="U261" i="12"/>
  <c r="T261" i="12"/>
  <c r="N257" i="12"/>
  <c r="P257" i="12"/>
  <c r="O257" i="12"/>
  <c r="N258" i="12"/>
  <c r="O258" i="12"/>
  <c r="P258" i="12"/>
  <c r="N259" i="12"/>
  <c r="O259" i="12"/>
  <c r="P259" i="12"/>
  <c r="N260" i="12"/>
  <c r="O260" i="12"/>
  <c r="N261" i="12"/>
  <c r="O261" i="12"/>
  <c r="P261" i="12"/>
  <c r="K262" i="12"/>
  <c r="D253" i="12"/>
  <c r="D255" i="12"/>
  <c r="N251" i="12"/>
  <c r="P251" i="12"/>
  <c r="O251" i="12"/>
  <c r="N252" i="12"/>
  <c r="P252" i="12"/>
  <c r="O252" i="12"/>
  <c r="N253" i="12"/>
  <c r="O253" i="12"/>
  <c r="P253" i="12"/>
  <c r="N254" i="12"/>
  <c r="O254" i="12"/>
  <c r="P254" i="12"/>
  <c r="N255" i="12"/>
  <c r="P255" i="12"/>
  <c r="O255" i="12"/>
  <c r="S251" i="12"/>
  <c r="U251" i="12"/>
  <c r="T251" i="12"/>
  <c r="S252" i="12"/>
  <c r="T252" i="12"/>
  <c r="S253" i="12"/>
  <c r="T253" i="12"/>
  <c r="S254" i="12"/>
  <c r="U254" i="12"/>
  <c r="T254" i="12"/>
  <c r="S255" i="12"/>
  <c r="T255" i="12"/>
  <c r="X251" i="12"/>
  <c r="Z251" i="12"/>
  <c r="Y251" i="12"/>
  <c r="X252" i="12"/>
  <c r="Z252" i="12"/>
  <c r="Y252" i="12"/>
  <c r="X253" i="12"/>
  <c r="Z253" i="12"/>
  <c r="Y253" i="12"/>
  <c r="X254" i="12"/>
  <c r="Y254" i="12"/>
  <c r="X255" i="12"/>
  <c r="Z255" i="12"/>
  <c r="Y255" i="12"/>
  <c r="S245" i="12"/>
  <c r="T245" i="12"/>
  <c r="S246" i="12"/>
  <c r="U246" i="12"/>
  <c r="T246" i="12"/>
  <c r="S247" i="12"/>
  <c r="T247" i="12"/>
  <c r="S248" i="12"/>
  <c r="T248" i="12"/>
  <c r="S249" i="12"/>
  <c r="U249" i="12"/>
  <c r="T249" i="12"/>
  <c r="N245" i="12"/>
  <c r="O245" i="12"/>
  <c r="P245" i="12"/>
  <c r="N246" i="12"/>
  <c r="O246" i="12"/>
  <c r="N247" i="12"/>
  <c r="O247" i="12"/>
  <c r="N248" i="12"/>
  <c r="O248" i="12"/>
  <c r="P248" i="12"/>
  <c r="N249" i="12"/>
  <c r="P249" i="12"/>
  <c r="O249" i="12"/>
  <c r="K250" i="12"/>
  <c r="D241" i="12"/>
  <c r="D243" i="12"/>
  <c r="N239" i="12"/>
  <c r="P239" i="12"/>
  <c r="O239" i="12"/>
  <c r="N240" i="12"/>
  <c r="O240" i="12"/>
  <c r="N241" i="12"/>
  <c r="P241" i="12"/>
  <c r="O241" i="12"/>
  <c r="N242" i="12"/>
  <c r="P242" i="12"/>
  <c r="O242" i="12"/>
  <c r="N243" i="12"/>
  <c r="P243" i="12"/>
  <c r="O243" i="12"/>
  <c r="S239" i="12"/>
  <c r="T239" i="12"/>
  <c r="S240" i="12"/>
  <c r="U240" i="12"/>
  <c r="T240" i="12"/>
  <c r="S241" i="12"/>
  <c r="U241" i="12"/>
  <c r="T241" i="12"/>
  <c r="S242" i="12"/>
  <c r="T242" i="12"/>
  <c r="S243" i="12"/>
  <c r="U243" i="12"/>
  <c r="T243" i="12"/>
  <c r="X239" i="12"/>
  <c r="Z239" i="12"/>
  <c r="Y239" i="12"/>
  <c r="X240" i="12"/>
  <c r="Y240" i="12"/>
  <c r="X241" i="12"/>
  <c r="Y241" i="12"/>
  <c r="X242" i="12"/>
  <c r="Z242" i="12"/>
  <c r="Y242" i="12"/>
  <c r="X243" i="12"/>
  <c r="Y243" i="12"/>
  <c r="S216" i="12"/>
  <c r="U216" i="12"/>
  <c r="T216" i="12"/>
  <c r="S217" i="12"/>
  <c r="T217" i="12"/>
  <c r="S218" i="12"/>
  <c r="U218" i="12"/>
  <c r="T218" i="12"/>
  <c r="S219" i="12"/>
  <c r="T219" i="12"/>
  <c r="U219" i="12"/>
  <c r="U221" i="12"/>
  <c r="H212" i="12"/>
  <c r="H214" i="12"/>
  <c r="S220" i="12"/>
  <c r="T220" i="12"/>
  <c r="N216" i="12"/>
  <c r="O216" i="12"/>
  <c r="P216" i="12"/>
  <c r="P221" i="12"/>
  <c r="F212" i="12"/>
  <c r="F214" i="12"/>
  <c r="N217" i="12"/>
  <c r="O217" i="12"/>
  <c r="P217" i="12"/>
  <c r="N218" i="12"/>
  <c r="O218" i="12"/>
  <c r="N219" i="12"/>
  <c r="O219" i="12"/>
  <c r="P219" i="12"/>
  <c r="N220" i="12"/>
  <c r="O220" i="12"/>
  <c r="P220" i="12"/>
  <c r="K221" i="12"/>
  <c r="D212" i="12"/>
  <c r="D214" i="12"/>
  <c r="N210" i="12"/>
  <c r="P210" i="12"/>
  <c r="O210" i="12"/>
  <c r="N211" i="12"/>
  <c r="P211" i="12"/>
  <c r="O211" i="12"/>
  <c r="N212" i="12"/>
  <c r="O212" i="12"/>
  <c r="N213" i="12"/>
  <c r="P213" i="12"/>
  <c r="O213" i="12"/>
  <c r="N214" i="12"/>
  <c r="P214" i="12"/>
  <c r="O214" i="12"/>
  <c r="S210" i="12"/>
  <c r="T210" i="12"/>
  <c r="S211" i="12"/>
  <c r="U211" i="12"/>
  <c r="T211" i="12"/>
  <c r="S212" i="12"/>
  <c r="T212" i="12"/>
  <c r="U212" i="12"/>
  <c r="S213" i="12"/>
  <c r="T213" i="12"/>
  <c r="S214" i="12"/>
  <c r="U214" i="12"/>
  <c r="T214" i="12"/>
  <c r="X210" i="12"/>
  <c r="Z210" i="12"/>
  <c r="Y210" i="12"/>
  <c r="X211" i="12"/>
  <c r="Z211" i="12"/>
  <c r="Y211" i="12"/>
  <c r="X212" i="12"/>
  <c r="Y212" i="12"/>
  <c r="X213" i="12"/>
  <c r="Y213" i="12"/>
  <c r="Z213" i="12"/>
  <c r="X214" i="12"/>
  <c r="Y214" i="12"/>
  <c r="S204" i="12"/>
  <c r="U204" i="12"/>
  <c r="T204" i="12"/>
  <c r="S205" i="12"/>
  <c r="T205" i="12"/>
  <c r="S206" i="12"/>
  <c r="U206" i="12"/>
  <c r="T206" i="12"/>
  <c r="S207" i="12"/>
  <c r="U207" i="12"/>
  <c r="T207" i="12"/>
  <c r="S208" i="12"/>
  <c r="U208" i="12"/>
  <c r="T208" i="12"/>
  <c r="N204" i="12"/>
  <c r="O204" i="12"/>
  <c r="N205" i="12"/>
  <c r="P205" i="12"/>
  <c r="O205" i="12"/>
  <c r="N206" i="12"/>
  <c r="P206" i="12"/>
  <c r="O206" i="12"/>
  <c r="N207" i="12"/>
  <c r="P207" i="12"/>
  <c r="O207" i="12"/>
  <c r="N208" i="12"/>
  <c r="O208" i="12"/>
  <c r="K209" i="12"/>
  <c r="D200" i="12"/>
  <c r="D202" i="12"/>
  <c r="N198" i="12"/>
  <c r="O198" i="12"/>
  <c r="N199" i="12"/>
  <c r="P199" i="12"/>
  <c r="O199" i="12"/>
  <c r="N200" i="12"/>
  <c r="P200" i="12"/>
  <c r="O200" i="12"/>
  <c r="N201" i="12"/>
  <c r="P201" i="12"/>
  <c r="O201" i="12"/>
  <c r="N202" i="12"/>
  <c r="O202" i="12"/>
  <c r="S198" i="12"/>
  <c r="T198" i="12"/>
  <c r="S199" i="12"/>
  <c r="U199" i="12"/>
  <c r="T199" i="12"/>
  <c r="S200" i="12"/>
  <c r="U200" i="12"/>
  <c r="T200" i="12"/>
  <c r="S201" i="12"/>
  <c r="T201" i="12"/>
  <c r="S202" i="12"/>
  <c r="U202" i="12"/>
  <c r="T202" i="12"/>
  <c r="X198" i="12"/>
  <c r="Z198" i="12"/>
  <c r="Y198" i="12"/>
  <c r="X199" i="12"/>
  <c r="Z199" i="12"/>
  <c r="Y199" i="12"/>
  <c r="X200" i="12"/>
  <c r="Y200" i="12"/>
  <c r="X201" i="12"/>
  <c r="Z201" i="12"/>
  <c r="Y201" i="12"/>
  <c r="X202" i="12"/>
  <c r="Z202" i="12"/>
  <c r="Y202" i="12"/>
  <c r="S192" i="12"/>
  <c r="U192" i="12"/>
  <c r="T192" i="12"/>
  <c r="S193" i="12"/>
  <c r="U193" i="12"/>
  <c r="T193" i="12"/>
  <c r="S194" i="12"/>
  <c r="U194" i="12"/>
  <c r="T194" i="12"/>
  <c r="S195" i="12"/>
  <c r="T195" i="12"/>
  <c r="S196" i="12"/>
  <c r="U196" i="12"/>
  <c r="T196" i="12"/>
  <c r="N192" i="12"/>
  <c r="O192" i="12"/>
  <c r="N193" i="12"/>
  <c r="P193" i="12"/>
  <c r="O193" i="12"/>
  <c r="N194" i="12"/>
  <c r="P194" i="12"/>
  <c r="O194" i="12"/>
  <c r="N195" i="12"/>
  <c r="P195" i="12"/>
  <c r="O195" i="12"/>
  <c r="N196" i="12"/>
  <c r="O196" i="12"/>
  <c r="K197" i="12"/>
  <c r="D188" i="12"/>
  <c r="D190" i="12"/>
  <c r="N186" i="12"/>
  <c r="O186" i="12"/>
  <c r="P186" i="12"/>
  <c r="N187" i="12"/>
  <c r="O187" i="12"/>
  <c r="N188" i="12"/>
  <c r="O188" i="12"/>
  <c r="N189" i="12"/>
  <c r="O189" i="12"/>
  <c r="P189" i="12"/>
  <c r="N190" i="12"/>
  <c r="O190" i="12"/>
  <c r="S186" i="12"/>
  <c r="U186" i="12"/>
  <c r="T186" i="12"/>
  <c r="S187" i="12"/>
  <c r="T187" i="12"/>
  <c r="S188" i="12"/>
  <c r="T188" i="12"/>
  <c r="S189" i="12"/>
  <c r="T189" i="12"/>
  <c r="S190" i="12"/>
  <c r="U190" i="12"/>
  <c r="T190" i="12"/>
  <c r="X186" i="12"/>
  <c r="Y186" i="12"/>
  <c r="X187" i="12"/>
  <c r="Y187" i="12"/>
  <c r="X188" i="12"/>
  <c r="Y188" i="12"/>
  <c r="Z188" i="12"/>
  <c r="X189" i="12"/>
  <c r="Z189" i="12"/>
  <c r="Y189" i="12"/>
  <c r="X190" i="12"/>
  <c r="Z190" i="12"/>
  <c r="Y190" i="12"/>
  <c r="S180" i="12"/>
  <c r="U180" i="12"/>
  <c r="T180" i="12"/>
  <c r="S181" i="12"/>
  <c r="T181" i="12"/>
  <c r="S182" i="12"/>
  <c r="U182" i="12"/>
  <c r="T182" i="12"/>
  <c r="S183" i="12"/>
  <c r="T183" i="12"/>
  <c r="U183" i="12"/>
  <c r="S184" i="12"/>
  <c r="U184" i="12"/>
  <c r="T184" i="12"/>
  <c r="N180" i="12"/>
  <c r="O180" i="12"/>
  <c r="N181" i="12"/>
  <c r="O181" i="12"/>
  <c r="N182" i="12"/>
  <c r="P182" i="12"/>
  <c r="O182" i="12"/>
  <c r="N183" i="12"/>
  <c r="P183" i="12"/>
  <c r="O183" i="12"/>
  <c r="N184" i="12"/>
  <c r="O184" i="12"/>
  <c r="K185" i="12"/>
  <c r="D176" i="12"/>
  <c r="D178" i="12"/>
  <c r="N174" i="12"/>
  <c r="P174" i="12"/>
  <c r="O174" i="12"/>
  <c r="N175" i="12"/>
  <c r="O175" i="12"/>
  <c r="P175" i="12"/>
  <c r="N176" i="12"/>
  <c r="O176" i="12"/>
  <c r="P176" i="12"/>
  <c r="N177" i="12"/>
  <c r="P177" i="12"/>
  <c r="O177" i="12"/>
  <c r="N178" i="12"/>
  <c r="P178" i="12"/>
  <c r="O178" i="12"/>
  <c r="S174" i="12"/>
  <c r="T174" i="12"/>
  <c r="U174" i="12"/>
  <c r="S175" i="12"/>
  <c r="U175" i="12"/>
  <c r="T175" i="12"/>
  <c r="S176" i="12"/>
  <c r="U176" i="12"/>
  <c r="T176" i="12"/>
  <c r="S177" i="12"/>
  <c r="T177" i="12"/>
  <c r="S178" i="12"/>
  <c r="U178" i="12"/>
  <c r="T178" i="12"/>
  <c r="X174" i="12"/>
  <c r="Y174" i="12"/>
  <c r="X175" i="12"/>
  <c r="Y175" i="12"/>
  <c r="Z175" i="12"/>
  <c r="X176" i="12"/>
  <c r="Y176" i="12"/>
  <c r="X177" i="12"/>
  <c r="Z177" i="12"/>
  <c r="Y177" i="12"/>
  <c r="X178" i="12"/>
  <c r="Y178" i="12"/>
  <c r="Z178" i="12"/>
  <c r="S168" i="12"/>
  <c r="U168" i="12"/>
  <c r="T168" i="12"/>
  <c r="S169" i="12"/>
  <c r="U169" i="12"/>
  <c r="T169" i="12"/>
  <c r="S170" i="12"/>
  <c r="U170" i="12"/>
  <c r="T170" i="12"/>
  <c r="S171" i="12"/>
  <c r="T171" i="12"/>
  <c r="S172" i="12"/>
  <c r="U172" i="12"/>
  <c r="T172" i="12"/>
  <c r="N168" i="12"/>
  <c r="P168" i="12"/>
  <c r="O168" i="12"/>
  <c r="N169" i="12"/>
  <c r="P169" i="12"/>
  <c r="O169" i="12"/>
  <c r="N170" i="12"/>
  <c r="P170" i="12"/>
  <c r="O170" i="12"/>
  <c r="N171" i="12"/>
  <c r="P171" i="12"/>
  <c r="O171" i="12"/>
  <c r="N172" i="12"/>
  <c r="P172" i="12"/>
  <c r="O172" i="12"/>
  <c r="K173" i="12"/>
  <c r="D164" i="12"/>
  <c r="D166" i="12"/>
  <c r="N162" i="12"/>
  <c r="P162" i="12"/>
  <c r="O162" i="12"/>
  <c r="N163" i="12"/>
  <c r="P163" i="12"/>
  <c r="P167" i="12"/>
  <c r="O163" i="12"/>
  <c r="N164" i="12"/>
  <c r="O164" i="12"/>
  <c r="P164" i="12"/>
  <c r="N165" i="12"/>
  <c r="P165" i="12"/>
  <c r="O165" i="12"/>
  <c r="N166" i="12"/>
  <c r="P166" i="12"/>
  <c r="O166" i="12"/>
  <c r="S162" i="12"/>
  <c r="T162" i="12"/>
  <c r="S163" i="12"/>
  <c r="U163" i="12"/>
  <c r="T163" i="12"/>
  <c r="S164" i="12"/>
  <c r="U164" i="12"/>
  <c r="T164" i="12"/>
  <c r="S165" i="12"/>
  <c r="U165" i="12"/>
  <c r="U167" i="12"/>
  <c r="G164" i="12"/>
  <c r="G166" i="12"/>
  <c r="T165" i="12"/>
  <c r="S166" i="12"/>
  <c r="T166" i="12"/>
  <c r="X162" i="12"/>
  <c r="Z162" i="12"/>
  <c r="Y162" i="12"/>
  <c r="X163" i="12"/>
  <c r="Z163" i="12"/>
  <c r="Y163" i="12"/>
  <c r="X164" i="12"/>
  <c r="Y164" i="12"/>
  <c r="X165" i="12"/>
  <c r="Y165" i="12"/>
  <c r="X166" i="12"/>
  <c r="Z166" i="12"/>
  <c r="Y166" i="12"/>
  <c r="S156" i="12"/>
  <c r="U156" i="12"/>
  <c r="T156" i="12"/>
  <c r="S157" i="12"/>
  <c r="U157" i="12"/>
  <c r="T157" i="12"/>
  <c r="S158" i="12"/>
  <c r="U158" i="12"/>
  <c r="T158" i="12"/>
  <c r="S159" i="12"/>
  <c r="U159" i="12"/>
  <c r="T159" i="12"/>
  <c r="S160" i="12"/>
  <c r="T160" i="12"/>
  <c r="N156" i="12"/>
  <c r="P156" i="12"/>
  <c r="O156" i="12"/>
  <c r="N157" i="12"/>
  <c r="P157" i="12"/>
  <c r="O157" i="12"/>
  <c r="N158" i="12"/>
  <c r="P158" i="12"/>
  <c r="P161" i="12"/>
  <c r="F152" i="12"/>
  <c r="F154" i="12"/>
  <c r="O158" i="12"/>
  <c r="N159" i="12"/>
  <c r="P159" i="12"/>
  <c r="O159" i="12"/>
  <c r="N160" i="12"/>
  <c r="P160" i="12"/>
  <c r="O160" i="12"/>
  <c r="K161" i="12"/>
  <c r="N150" i="12"/>
  <c r="P150" i="12"/>
  <c r="O150" i="12"/>
  <c r="N151" i="12"/>
  <c r="P151" i="12"/>
  <c r="O151" i="12"/>
  <c r="N152" i="12"/>
  <c r="O152" i="12"/>
  <c r="N153" i="12"/>
  <c r="O153" i="12"/>
  <c r="N154" i="12"/>
  <c r="P154" i="12"/>
  <c r="O154" i="12"/>
  <c r="S150" i="12"/>
  <c r="U150" i="12"/>
  <c r="T150" i="12"/>
  <c r="S151" i="12"/>
  <c r="U151" i="12"/>
  <c r="T151" i="12"/>
  <c r="S152" i="12"/>
  <c r="U152" i="12"/>
  <c r="T152" i="12"/>
  <c r="S153" i="12"/>
  <c r="U153" i="12"/>
  <c r="T153" i="12"/>
  <c r="S154" i="12"/>
  <c r="T154" i="12"/>
  <c r="X150" i="12"/>
  <c r="Z150" i="12"/>
  <c r="Y150" i="12"/>
  <c r="X151" i="12"/>
  <c r="Y151" i="12"/>
  <c r="X152" i="12"/>
  <c r="Y152" i="12"/>
  <c r="X153" i="12"/>
  <c r="Z153" i="12"/>
  <c r="Y153" i="12"/>
  <c r="X154" i="12"/>
  <c r="Z154" i="12"/>
  <c r="Y154" i="12"/>
  <c r="D152" i="12"/>
  <c r="D154" i="12"/>
  <c r="S144" i="12"/>
  <c r="U144" i="12"/>
  <c r="T144" i="12"/>
  <c r="S145" i="12"/>
  <c r="U145" i="12"/>
  <c r="T145" i="12"/>
  <c r="S146" i="12"/>
  <c r="U146" i="12"/>
  <c r="U149" i="12"/>
  <c r="H140" i="12"/>
  <c r="H142" i="12"/>
  <c r="T146" i="12"/>
  <c r="S147" i="12"/>
  <c r="T147" i="12"/>
  <c r="S148" i="12"/>
  <c r="U148" i="12"/>
  <c r="T148" i="12"/>
  <c r="N144" i="12"/>
  <c r="O144" i="12"/>
  <c r="P144" i="12"/>
  <c r="N145" i="12"/>
  <c r="P145" i="12"/>
  <c r="O145" i="12"/>
  <c r="N146" i="12"/>
  <c r="P146" i="12"/>
  <c r="O146" i="12"/>
  <c r="N147" i="12"/>
  <c r="P147" i="12"/>
  <c r="O147" i="12"/>
  <c r="N148" i="12"/>
  <c r="O148" i="12"/>
  <c r="P148" i="12"/>
  <c r="K149" i="12"/>
  <c r="D140" i="12"/>
  <c r="D142" i="12"/>
  <c r="N138" i="12"/>
  <c r="P138" i="12"/>
  <c r="O138" i="12"/>
  <c r="N139" i="12"/>
  <c r="P139" i="12"/>
  <c r="O139" i="12"/>
  <c r="N140" i="12"/>
  <c r="P140" i="12"/>
  <c r="O140" i="12"/>
  <c r="N141" i="12"/>
  <c r="O141" i="12"/>
  <c r="N142" i="12"/>
  <c r="P142" i="12"/>
  <c r="O142" i="12"/>
  <c r="S138" i="12"/>
  <c r="U138" i="12"/>
  <c r="T138" i="12"/>
  <c r="S139" i="12"/>
  <c r="U139" i="12"/>
  <c r="T139" i="12"/>
  <c r="S140" i="12"/>
  <c r="U140" i="12"/>
  <c r="T140" i="12"/>
  <c r="S141" i="12"/>
  <c r="U141" i="12"/>
  <c r="T141" i="12"/>
  <c r="S142" i="12"/>
  <c r="T142" i="12"/>
  <c r="U142" i="12"/>
  <c r="X138" i="12"/>
  <c r="Y138" i="12"/>
  <c r="X139" i="12"/>
  <c r="Z139" i="12"/>
  <c r="Y139" i="12"/>
  <c r="X140" i="12"/>
  <c r="Y140" i="12"/>
  <c r="X141" i="12"/>
  <c r="Y141" i="12"/>
  <c r="X142" i="12"/>
  <c r="Y142" i="12"/>
  <c r="S132" i="12"/>
  <c r="U132" i="12"/>
  <c r="T132" i="12"/>
  <c r="S133" i="12"/>
  <c r="T133" i="12"/>
  <c r="U133" i="12"/>
  <c r="S134" i="12"/>
  <c r="T134" i="12"/>
  <c r="S135" i="12"/>
  <c r="U135" i="12"/>
  <c r="T135" i="12"/>
  <c r="S136" i="12"/>
  <c r="T136" i="12"/>
  <c r="N132" i="12"/>
  <c r="P132" i="12"/>
  <c r="O132" i="12"/>
  <c r="N133" i="12"/>
  <c r="O133" i="12"/>
  <c r="P133" i="12"/>
  <c r="N134" i="12"/>
  <c r="O134" i="12"/>
  <c r="P134" i="12"/>
  <c r="P137" i="12"/>
  <c r="F128" i="12"/>
  <c r="F130" i="12"/>
  <c r="N135" i="12"/>
  <c r="P135" i="12"/>
  <c r="O135" i="12"/>
  <c r="N136" i="12"/>
  <c r="O136" i="12"/>
  <c r="K137" i="12"/>
  <c r="D128" i="12"/>
  <c r="D130" i="12"/>
  <c r="N126" i="12"/>
  <c r="P126" i="12"/>
  <c r="O126" i="12"/>
  <c r="N127" i="12"/>
  <c r="P127" i="12"/>
  <c r="O127" i="12"/>
  <c r="N128" i="12"/>
  <c r="O128" i="12"/>
  <c r="P128" i="12"/>
  <c r="N129" i="12"/>
  <c r="O129" i="12"/>
  <c r="N130" i="12"/>
  <c r="P130" i="12"/>
  <c r="O130" i="12"/>
  <c r="S126" i="12"/>
  <c r="T126" i="12"/>
  <c r="U126" i="12"/>
  <c r="S127" i="12"/>
  <c r="T127" i="12"/>
  <c r="S128" i="12"/>
  <c r="U128" i="12"/>
  <c r="T128" i="12"/>
  <c r="S129" i="12"/>
  <c r="T129" i="12"/>
  <c r="U129" i="12"/>
  <c r="S130" i="12"/>
  <c r="T130" i="12"/>
  <c r="U130" i="12"/>
  <c r="X126" i="12"/>
  <c r="Z126" i="12"/>
  <c r="Y126" i="12"/>
  <c r="X127" i="12"/>
  <c r="Y127" i="12"/>
  <c r="X128" i="12"/>
  <c r="Y128" i="12"/>
  <c r="Z128" i="12"/>
  <c r="X129" i="12"/>
  <c r="Y129" i="12"/>
  <c r="X130" i="12"/>
  <c r="Z130" i="12"/>
  <c r="Y130" i="12"/>
  <c r="S19" i="12"/>
  <c r="U19" i="12"/>
  <c r="T19" i="12"/>
  <c r="S20" i="12"/>
  <c r="U20" i="12"/>
  <c r="U24" i="12"/>
  <c r="H15" i="12"/>
  <c r="H17" i="12"/>
  <c r="T20" i="12"/>
  <c r="S21" i="12"/>
  <c r="U21" i="12"/>
  <c r="T21" i="12"/>
  <c r="S22" i="12"/>
  <c r="U22" i="12"/>
  <c r="T22" i="12"/>
  <c r="S23" i="12"/>
  <c r="U23" i="12"/>
  <c r="T23" i="12"/>
  <c r="N19" i="12"/>
  <c r="P19" i="12"/>
  <c r="O19" i="12"/>
  <c r="N20" i="12"/>
  <c r="P20" i="12"/>
  <c r="O20" i="12"/>
  <c r="N21" i="12"/>
  <c r="P21" i="12"/>
  <c r="O21" i="12"/>
  <c r="N22" i="12"/>
  <c r="P22" i="12"/>
  <c r="O22" i="12"/>
  <c r="N23" i="12"/>
  <c r="P23" i="12"/>
  <c r="P24" i="12"/>
  <c r="F15" i="12"/>
  <c r="F17" i="12"/>
  <c r="O23" i="12"/>
  <c r="N13" i="12"/>
  <c r="P13" i="12"/>
  <c r="O13" i="12"/>
  <c r="N14" i="12"/>
  <c r="P14" i="12"/>
  <c r="O14" i="12"/>
  <c r="N15" i="12"/>
  <c r="P15" i="12"/>
  <c r="O15" i="12"/>
  <c r="N16" i="12"/>
  <c r="P16" i="12"/>
  <c r="O16" i="12"/>
  <c r="N17" i="12"/>
  <c r="O17" i="12"/>
  <c r="S13" i="12"/>
  <c r="T13" i="12"/>
  <c r="U13" i="12"/>
  <c r="S14" i="12"/>
  <c r="U14" i="12"/>
  <c r="U18" i="12"/>
  <c r="G15" i="12"/>
  <c r="G17" i="12"/>
  <c r="T14" i="12"/>
  <c r="S15" i="12"/>
  <c r="U15" i="12"/>
  <c r="T15" i="12"/>
  <c r="S16" i="12"/>
  <c r="T16" i="12"/>
  <c r="S17" i="12"/>
  <c r="T17" i="12"/>
  <c r="U17" i="12"/>
  <c r="X13" i="12"/>
  <c r="Z13" i="12"/>
  <c r="Y13" i="12"/>
  <c r="X14" i="12"/>
  <c r="Z14" i="12"/>
  <c r="Y14" i="12"/>
  <c r="X15" i="12"/>
  <c r="Y15" i="12"/>
  <c r="X16" i="12"/>
  <c r="Z16" i="12"/>
  <c r="Y16" i="12"/>
  <c r="X17" i="12"/>
  <c r="Z17" i="12"/>
  <c r="Y17" i="12"/>
  <c r="S103" i="12"/>
  <c r="U103" i="12"/>
  <c r="T103" i="12"/>
  <c r="S104" i="12"/>
  <c r="U104" i="12"/>
  <c r="T104" i="12"/>
  <c r="S105" i="12"/>
  <c r="U105" i="12"/>
  <c r="T105" i="12"/>
  <c r="S106" i="12"/>
  <c r="U106" i="12"/>
  <c r="T106" i="12"/>
  <c r="S107" i="12"/>
  <c r="U107" i="12"/>
  <c r="T107" i="12"/>
  <c r="N103" i="12"/>
  <c r="O103" i="12"/>
  <c r="N104" i="12"/>
  <c r="P104" i="12"/>
  <c r="O104" i="12"/>
  <c r="N105" i="12"/>
  <c r="P105" i="12"/>
  <c r="O105" i="12"/>
  <c r="N106" i="12"/>
  <c r="P106" i="12"/>
  <c r="O106" i="12"/>
  <c r="N107" i="12"/>
  <c r="O107" i="12"/>
  <c r="K108" i="12"/>
  <c r="N97" i="12"/>
  <c r="O97" i="12"/>
  <c r="N98" i="12"/>
  <c r="O98" i="12"/>
  <c r="N99" i="12"/>
  <c r="O99" i="12"/>
  <c r="N100" i="12"/>
  <c r="P100" i="12"/>
  <c r="O100" i="12"/>
  <c r="N101" i="12"/>
  <c r="O101" i="12"/>
  <c r="S97" i="12"/>
  <c r="U97" i="12"/>
  <c r="T97" i="12"/>
  <c r="S98" i="12"/>
  <c r="U98" i="12"/>
  <c r="T98" i="12"/>
  <c r="S99" i="12"/>
  <c r="U99" i="12"/>
  <c r="T99" i="12"/>
  <c r="S100" i="12"/>
  <c r="T100" i="12"/>
  <c r="S101" i="12"/>
  <c r="U101" i="12"/>
  <c r="T101" i="12"/>
  <c r="X97" i="12"/>
  <c r="Y97" i="12"/>
  <c r="Z97" i="12"/>
  <c r="X98" i="12"/>
  <c r="Z98" i="12"/>
  <c r="Y98" i="12"/>
  <c r="X99" i="12"/>
  <c r="Y99" i="12"/>
  <c r="X100" i="12"/>
  <c r="Y100" i="12"/>
  <c r="Z100" i="12"/>
  <c r="X101" i="12"/>
  <c r="Z101" i="12"/>
  <c r="Y101" i="12"/>
  <c r="D99" i="12"/>
  <c r="D101" i="12"/>
  <c r="N85" i="12"/>
  <c r="O85" i="12"/>
  <c r="P85" i="12"/>
  <c r="P90" i="12"/>
  <c r="N86" i="12"/>
  <c r="P86" i="12"/>
  <c r="O86" i="12"/>
  <c r="N87" i="12"/>
  <c r="P87" i="12"/>
  <c r="O87" i="12"/>
  <c r="N88" i="12"/>
  <c r="P88" i="12"/>
  <c r="O88" i="12"/>
  <c r="N89" i="12"/>
  <c r="O89" i="12"/>
  <c r="P89" i="12"/>
  <c r="S91" i="12"/>
  <c r="U91" i="12"/>
  <c r="T91" i="12"/>
  <c r="S92" i="12"/>
  <c r="U92" i="12"/>
  <c r="T92" i="12"/>
  <c r="S93" i="12"/>
  <c r="U93" i="12"/>
  <c r="U96" i="12"/>
  <c r="H87" i="12"/>
  <c r="H89" i="12"/>
  <c r="T93" i="12"/>
  <c r="S94" i="12"/>
  <c r="T94" i="12"/>
  <c r="U94" i="12"/>
  <c r="S95" i="12"/>
  <c r="U95" i="12"/>
  <c r="T95" i="12"/>
  <c r="N91" i="12"/>
  <c r="P91" i="12"/>
  <c r="O91" i="12"/>
  <c r="N92" i="12"/>
  <c r="O92" i="12"/>
  <c r="N93" i="12"/>
  <c r="O93" i="12"/>
  <c r="N94" i="12"/>
  <c r="O94" i="12"/>
  <c r="N95" i="12"/>
  <c r="P95" i="12"/>
  <c r="O95" i="12"/>
  <c r="K96" i="12"/>
  <c r="D87" i="12"/>
  <c r="S85" i="12"/>
  <c r="U85" i="12"/>
  <c r="T85" i="12"/>
  <c r="S86" i="12"/>
  <c r="U86" i="12"/>
  <c r="U90" i="12"/>
  <c r="G87" i="12"/>
  <c r="G89" i="12"/>
  <c r="T86" i="12"/>
  <c r="S87" i="12"/>
  <c r="T87" i="12"/>
  <c r="S88" i="12"/>
  <c r="T88" i="12"/>
  <c r="S89" i="12"/>
  <c r="T89" i="12"/>
  <c r="X85" i="12"/>
  <c r="Y85" i="12"/>
  <c r="X86" i="12"/>
  <c r="Z86" i="12"/>
  <c r="Y86" i="12"/>
  <c r="X87" i="12"/>
  <c r="Y87" i="12"/>
  <c r="Z87" i="12"/>
  <c r="X88" i="12"/>
  <c r="Z88" i="12"/>
  <c r="Y88" i="12"/>
  <c r="X89" i="12"/>
  <c r="Z89" i="12"/>
  <c r="Y89" i="12"/>
  <c r="D89" i="12"/>
  <c r="S79" i="12"/>
  <c r="U79" i="12"/>
  <c r="T79" i="12"/>
  <c r="S80" i="12"/>
  <c r="T80" i="12"/>
  <c r="S81" i="12"/>
  <c r="T81" i="12"/>
  <c r="U81" i="12"/>
  <c r="S82" i="12"/>
  <c r="U82" i="12"/>
  <c r="T82" i="12"/>
  <c r="S83" i="12"/>
  <c r="T83" i="12"/>
  <c r="N79" i="12"/>
  <c r="O79" i="12"/>
  <c r="N80" i="12"/>
  <c r="P80" i="12"/>
  <c r="O80" i="12"/>
  <c r="N81" i="12"/>
  <c r="P81" i="12"/>
  <c r="O81" i="12"/>
  <c r="N82" i="12"/>
  <c r="O82" i="12"/>
  <c r="P82" i="12"/>
  <c r="N83" i="12"/>
  <c r="P83" i="12"/>
  <c r="O83" i="12"/>
  <c r="K84" i="12"/>
  <c r="D75" i="12"/>
  <c r="D77" i="12"/>
  <c r="N73" i="12"/>
  <c r="O73" i="12"/>
  <c r="P73" i="12"/>
  <c r="N74" i="12"/>
  <c r="P74" i="12"/>
  <c r="O74" i="12"/>
  <c r="N75" i="12"/>
  <c r="P75" i="12"/>
  <c r="O75" i="12"/>
  <c r="N76" i="12"/>
  <c r="O76" i="12"/>
  <c r="N77" i="12"/>
  <c r="P77" i="12"/>
  <c r="O77" i="12"/>
  <c r="S73" i="12"/>
  <c r="U73" i="12"/>
  <c r="T73" i="12"/>
  <c r="S74" i="12"/>
  <c r="T74" i="12"/>
  <c r="S75" i="12"/>
  <c r="T75" i="12"/>
  <c r="S76" i="12"/>
  <c r="T76" i="12"/>
  <c r="U76" i="12"/>
  <c r="S77" i="12"/>
  <c r="U77" i="12"/>
  <c r="T77" i="12"/>
  <c r="X73" i="12"/>
  <c r="Z73" i="12"/>
  <c r="Y73" i="12"/>
  <c r="X74" i="12"/>
  <c r="Z74" i="12"/>
  <c r="Y74" i="12"/>
  <c r="X75" i="12"/>
  <c r="Y75" i="12"/>
  <c r="Z75" i="12"/>
  <c r="X76" i="12"/>
  <c r="Z76" i="12"/>
  <c r="Y76" i="12"/>
  <c r="X77" i="12"/>
  <c r="Z77" i="12"/>
  <c r="Y77" i="12"/>
  <c r="S67" i="12"/>
  <c r="T67" i="12"/>
  <c r="S68" i="12"/>
  <c r="U68" i="12"/>
  <c r="T68" i="12"/>
  <c r="S69" i="12"/>
  <c r="T69" i="12"/>
  <c r="S70" i="12"/>
  <c r="T70" i="12"/>
  <c r="U70" i="12"/>
  <c r="S71" i="12"/>
  <c r="U71" i="12"/>
  <c r="T71" i="12"/>
  <c r="N67" i="12"/>
  <c r="O67" i="12"/>
  <c r="N68" i="12"/>
  <c r="O68" i="12"/>
  <c r="N69" i="12"/>
  <c r="O69" i="12"/>
  <c r="P69" i="12"/>
  <c r="N70" i="12"/>
  <c r="P70" i="12"/>
  <c r="O70" i="12"/>
  <c r="N71" i="12"/>
  <c r="P71" i="12"/>
  <c r="O71" i="12"/>
  <c r="K72" i="12"/>
  <c r="D63" i="12"/>
  <c r="N61" i="12"/>
  <c r="P61" i="12"/>
  <c r="O61" i="12"/>
  <c r="N62" i="12"/>
  <c r="O62" i="12"/>
  <c r="N63" i="12"/>
  <c r="O63" i="12"/>
  <c r="P63" i="12"/>
  <c r="N64" i="12"/>
  <c r="O64" i="12"/>
  <c r="N65" i="12"/>
  <c r="P65" i="12"/>
  <c r="O65" i="12"/>
  <c r="S61" i="12"/>
  <c r="T61" i="12"/>
  <c r="S62" i="12"/>
  <c r="T62" i="12"/>
  <c r="U62" i="12"/>
  <c r="S63" i="12"/>
  <c r="U63" i="12"/>
  <c r="T63" i="12"/>
  <c r="S64" i="12"/>
  <c r="T64" i="12"/>
  <c r="S65" i="12"/>
  <c r="T65" i="12"/>
  <c r="X61" i="12"/>
  <c r="Y61" i="12"/>
  <c r="X62" i="12"/>
  <c r="Z62" i="12"/>
  <c r="Y62" i="12"/>
  <c r="X63" i="12"/>
  <c r="Z63" i="12"/>
  <c r="Y63" i="12"/>
  <c r="X64" i="12"/>
  <c r="Y64" i="12"/>
  <c r="X65" i="12"/>
  <c r="Z65" i="12"/>
  <c r="Y65" i="12"/>
  <c r="D65" i="12"/>
  <c r="S55" i="12"/>
  <c r="U55" i="12"/>
  <c r="T55" i="12"/>
  <c r="S56" i="12"/>
  <c r="T56" i="12"/>
  <c r="S57" i="12"/>
  <c r="U57" i="12"/>
  <c r="T57" i="12"/>
  <c r="S58" i="12"/>
  <c r="T58" i="12"/>
  <c r="S59" i="12"/>
  <c r="T59" i="12"/>
  <c r="N55" i="12"/>
  <c r="P55" i="12"/>
  <c r="O55" i="12"/>
  <c r="N56" i="12"/>
  <c r="O56" i="12"/>
  <c r="N57" i="12"/>
  <c r="P57" i="12"/>
  <c r="O57" i="12"/>
  <c r="N58" i="12"/>
  <c r="O58" i="12"/>
  <c r="N59" i="12"/>
  <c r="P59" i="12"/>
  <c r="O59" i="12"/>
  <c r="K60" i="12"/>
  <c r="D51" i="12"/>
  <c r="D53" i="12"/>
  <c r="N49" i="12"/>
  <c r="P49" i="12"/>
  <c r="O49" i="12"/>
  <c r="N50" i="12"/>
  <c r="O50" i="12"/>
  <c r="N51" i="12"/>
  <c r="P51" i="12"/>
  <c r="O51" i="12"/>
  <c r="N52" i="12"/>
  <c r="P52" i="12"/>
  <c r="O52" i="12"/>
  <c r="N53" i="12"/>
  <c r="P53" i="12"/>
  <c r="O53" i="12"/>
  <c r="S49" i="12"/>
  <c r="T49" i="12"/>
  <c r="S50" i="12"/>
  <c r="T50" i="12"/>
  <c r="S51" i="12"/>
  <c r="U51" i="12"/>
  <c r="T51" i="12"/>
  <c r="S52" i="12"/>
  <c r="U52" i="12"/>
  <c r="T52" i="12"/>
  <c r="S53" i="12"/>
  <c r="U53" i="12"/>
  <c r="T53" i="12"/>
  <c r="X49" i="12"/>
  <c r="Z49" i="12"/>
  <c r="Y49" i="12"/>
  <c r="X50" i="12"/>
  <c r="Z50" i="12"/>
  <c r="Y50" i="12"/>
  <c r="X51" i="12"/>
  <c r="Y51" i="12"/>
  <c r="X52" i="12"/>
  <c r="Y52" i="12"/>
  <c r="X53" i="12"/>
  <c r="Z53" i="12"/>
  <c r="Y53" i="12"/>
  <c r="S43" i="12"/>
  <c r="U43" i="12"/>
  <c r="T43" i="12"/>
  <c r="S44" i="12"/>
  <c r="U44" i="12"/>
  <c r="T44" i="12"/>
  <c r="S45" i="12"/>
  <c r="T45" i="12"/>
  <c r="U45" i="12"/>
  <c r="U48" i="12"/>
  <c r="H39" i="12"/>
  <c r="H41" i="12"/>
  <c r="S46" i="12"/>
  <c r="U46" i="12"/>
  <c r="T46" i="12"/>
  <c r="S47" i="12"/>
  <c r="U47" i="12"/>
  <c r="T47" i="12"/>
  <c r="N43" i="12"/>
  <c r="P43" i="12"/>
  <c r="O43" i="12"/>
  <c r="N44" i="12"/>
  <c r="P44" i="12"/>
  <c r="O44" i="12"/>
  <c r="N45" i="12"/>
  <c r="P45" i="12"/>
  <c r="O45" i="12"/>
  <c r="N46" i="12"/>
  <c r="O46" i="12"/>
  <c r="N47" i="12"/>
  <c r="P47" i="12"/>
  <c r="O47" i="12"/>
  <c r="K48" i="12"/>
  <c r="D39" i="12"/>
  <c r="D41" i="12"/>
  <c r="N37" i="12"/>
  <c r="P37" i="12"/>
  <c r="O37" i="12"/>
  <c r="N38" i="12"/>
  <c r="P38" i="12"/>
  <c r="O38" i="12"/>
  <c r="N39" i="12"/>
  <c r="P39" i="12"/>
  <c r="O39" i="12"/>
  <c r="N40" i="12"/>
  <c r="O40" i="12"/>
  <c r="N41" i="12"/>
  <c r="P41" i="12"/>
  <c r="O41" i="12"/>
  <c r="S37" i="12"/>
  <c r="U37" i="12"/>
  <c r="T37" i="12"/>
  <c r="S38" i="12"/>
  <c r="U38" i="12"/>
  <c r="T38" i="12"/>
  <c r="S39" i="12"/>
  <c r="U39" i="12"/>
  <c r="T39" i="12"/>
  <c r="S40" i="12"/>
  <c r="T40" i="12"/>
  <c r="S41" i="12"/>
  <c r="T41" i="12"/>
  <c r="U41" i="12"/>
  <c r="X37" i="12"/>
  <c r="Z37" i="12"/>
  <c r="Y37" i="12"/>
  <c r="X38" i="12"/>
  <c r="Y38" i="12"/>
  <c r="X39" i="12"/>
  <c r="Z39" i="12"/>
  <c r="Y39" i="12"/>
  <c r="X40" i="12"/>
  <c r="Z40" i="12"/>
  <c r="Y40" i="12"/>
  <c r="X41" i="12"/>
  <c r="Y41" i="12"/>
  <c r="Z41" i="12"/>
  <c r="K36" i="12"/>
  <c r="S35" i="12"/>
  <c r="U35" i="12"/>
  <c r="T35" i="12"/>
  <c r="O35" i="12"/>
  <c r="N35" i="12"/>
  <c r="P35" i="12"/>
  <c r="T34" i="12"/>
  <c r="S34" i="12"/>
  <c r="O34" i="12"/>
  <c r="N34" i="12"/>
  <c r="P34" i="12"/>
  <c r="T33" i="12"/>
  <c r="S33" i="12"/>
  <c r="O33" i="12"/>
  <c r="P33" i="12"/>
  <c r="N33" i="12"/>
  <c r="T32" i="12"/>
  <c r="S32" i="12"/>
  <c r="O32" i="12"/>
  <c r="N32" i="12"/>
  <c r="P32" i="12"/>
  <c r="P36" i="12"/>
  <c r="F27" i="12"/>
  <c r="F29" i="12"/>
  <c r="T31" i="12"/>
  <c r="U31" i="12"/>
  <c r="S31" i="12"/>
  <c r="O31" i="12"/>
  <c r="N31" i="12"/>
  <c r="P31" i="12"/>
  <c r="Y29" i="12"/>
  <c r="Z29" i="12"/>
  <c r="X29" i="12"/>
  <c r="T29" i="12"/>
  <c r="S29" i="12"/>
  <c r="U29" i="12"/>
  <c r="S25" i="12"/>
  <c r="U25" i="12"/>
  <c r="T25" i="12"/>
  <c r="S26" i="12"/>
  <c r="U26" i="12"/>
  <c r="T26" i="12"/>
  <c r="S27" i="12"/>
  <c r="U27" i="12"/>
  <c r="T27" i="12"/>
  <c r="S28" i="12"/>
  <c r="T28" i="12"/>
  <c r="O29" i="12"/>
  <c r="N29" i="12"/>
  <c r="Y28" i="12"/>
  <c r="X28" i="12"/>
  <c r="Z28" i="12"/>
  <c r="O28" i="12"/>
  <c r="N28" i="12"/>
  <c r="P28" i="12"/>
  <c r="Y27" i="12"/>
  <c r="X27" i="12"/>
  <c r="Z27" i="12"/>
  <c r="O27" i="12"/>
  <c r="N27" i="12"/>
  <c r="P27" i="12"/>
  <c r="Y26" i="12"/>
  <c r="X26" i="12"/>
  <c r="O26" i="12"/>
  <c r="P26" i="12"/>
  <c r="N26" i="12"/>
  <c r="Y25" i="12"/>
  <c r="X25" i="12"/>
  <c r="Z25" i="12"/>
  <c r="O25" i="12"/>
  <c r="N25" i="12"/>
  <c r="K24" i="12"/>
  <c r="Q42" i="9"/>
  <c r="R42" i="9"/>
  <c r="Q41" i="9"/>
  <c r="R41" i="9"/>
  <c r="Q40" i="9"/>
  <c r="R40" i="9"/>
  <c r="Q39" i="9"/>
  <c r="R39" i="9"/>
  <c r="Q38" i="9"/>
  <c r="R38" i="9"/>
  <c r="Q37" i="9"/>
  <c r="R37" i="9"/>
  <c r="Q36" i="9"/>
  <c r="R36" i="9"/>
  <c r="Q35" i="9"/>
  <c r="R35" i="9"/>
  <c r="Q34" i="9"/>
  <c r="R34" i="9"/>
  <c r="Q33" i="9"/>
  <c r="R33" i="9"/>
  <c r="Q32" i="9"/>
  <c r="R32" i="9"/>
  <c r="Q31" i="9"/>
  <c r="R31" i="9"/>
  <c r="Q30" i="9"/>
  <c r="R30" i="9"/>
  <c r="Q29" i="9"/>
  <c r="R29" i="9"/>
  <c r="Q28" i="9"/>
  <c r="R28" i="9"/>
  <c r="Q27" i="9"/>
  <c r="R27" i="9"/>
  <c r="Q26" i="9"/>
  <c r="R26" i="9"/>
  <c r="Q25" i="9"/>
  <c r="R25" i="9"/>
  <c r="Q24" i="9"/>
  <c r="R24" i="9"/>
  <c r="Q23" i="9"/>
  <c r="R23" i="9"/>
  <c r="Q22" i="9"/>
  <c r="R22" i="9"/>
  <c r="Q21" i="9"/>
  <c r="R21" i="9"/>
  <c r="Q20" i="9"/>
  <c r="R20" i="9"/>
  <c r="Q19" i="9"/>
  <c r="R19" i="9"/>
  <c r="Q18" i="9"/>
  <c r="R18" i="9"/>
  <c r="Q17" i="9"/>
  <c r="R17" i="9"/>
  <c r="Q16" i="9"/>
  <c r="R16" i="9"/>
  <c r="Q15" i="9"/>
  <c r="R15" i="9"/>
  <c r="Q14" i="9"/>
  <c r="R14" i="9"/>
  <c r="Q13" i="9"/>
  <c r="R13" i="9"/>
  <c r="J42" i="9"/>
  <c r="K42" i="9"/>
  <c r="J41" i="9"/>
  <c r="K41" i="9"/>
  <c r="J40" i="9"/>
  <c r="K40" i="9"/>
  <c r="J39" i="9"/>
  <c r="K39" i="9"/>
  <c r="J38" i="9"/>
  <c r="K38" i="9"/>
  <c r="J37" i="9"/>
  <c r="K37" i="9"/>
  <c r="J36" i="9"/>
  <c r="K36" i="9"/>
  <c r="J35" i="9"/>
  <c r="K35" i="9"/>
  <c r="J34" i="9"/>
  <c r="K34" i="9"/>
  <c r="J33" i="9"/>
  <c r="K33" i="9"/>
  <c r="J32" i="9"/>
  <c r="K32" i="9"/>
  <c r="J31" i="9"/>
  <c r="K31" i="9"/>
  <c r="J30" i="9"/>
  <c r="K30" i="9"/>
  <c r="J29" i="9"/>
  <c r="K29" i="9"/>
  <c r="J28" i="9"/>
  <c r="K28" i="9"/>
  <c r="J27" i="9"/>
  <c r="K27" i="9"/>
  <c r="J26" i="9"/>
  <c r="K26" i="9"/>
  <c r="J25" i="9"/>
  <c r="K25" i="9"/>
  <c r="J24" i="9"/>
  <c r="K24" i="9"/>
  <c r="J23" i="9"/>
  <c r="K23" i="9"/>
  <c r="J22" i="9"/>
  <c r="K22" i="9"/>
  <c r="J21" i="9"/>
  <c r="K21" i="9"/>
  <c r="J20" i="9"/>
  <c r="K20" i="9"/>
  <c r="J19" i="9"/>
  <c r="K19" i="9"/>
  <c r="J18" i="9"/>
  <c r="K18" i="9"/>
  <c r="J17" i="9"/>
  <c r="K17" i="9"/>
  <c r="J16" i="9"/>
  <c r="K16" i="9"/>
  <c r="J13" i="9"/>
  <c r="K13" i="9"/>
  <c r="J15" i="9"/>
  <c r="K15" i="9"/>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6" i="11"/>
  <c r="F127" i="11"/>
  <c r="F128" i="11"/>
  <c r="F129" i="11"/>
  <c r="F130" i="11"/>
  <c r="F131" i="11"/>
  <c r="F132" i="11"/>
  <c r="F133" i="11"/>
  <c r="F134" i="11"/>
  <c r="F135" i="11"/>
  <c r="F136" i="11"/>
  <c r="F137" i="11"/>
  <c r="F138" i="11"/>
  <c r="F139" i="11"/>
  <c r="F140" i="11"/>
  <c r="F141" i="11"/>
  <c r="F142" i="11"/>
  <c r="F143" i="11"/>
  <c r="F144" i="11"/>
  <c r="F145" i="11"/>
  <c r="F146" i="11"/>
  <c r="F147" i="11"/>
  <c r="F148" i="11"/>
  <c r="F149" i="1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79" i="11"/>
  <c r="F180" i="11"/>
  <c r="F185" i="11"/>
  <c r="F186" i="11"/>
  <c r="F187" i="11"/>
  <c r="F188" i="11"/>
  <c r="F189" i="11"/>
  <c r="F190" i="11"/>
  <c r="F191" i="11"/>
  <c r="F192" i="11"/>
  <c r="F193" i="11"/>
  <c r="F194" i="11"/>
  <c r="F195" i="11"/>
  <c r="F196" i="11"/>
  <c r="F197" i="11"/>
  <c r="F198" i="11"/>
  <c r="F199" i="11"/>
  <c r="F200" i="11"/>
  <c r="F201" i="11"/>
  <c r="F202" i="11"/>
  <c r="F203" i="11"/>
  <c r="F204" i="11"/>
  <c r="F205" i="11"/>
  <c r="F206" i="11"/>
  <c r="F207" i="11"/>
  <c r="F208" i="11"/>
  <c r="F209" i="11"/>
  <c r="F210" i="11"/>
  <c r="F211" i="11"/>
  <c r="F212" i="11"/>
  <c r="F213" i="11"/>
  <c r="F214" i="11"/>
  <c r="F215" i="11"/>
  <c r="F216" i="11"/>
  <c r="F217" i="11"/>
  <c r="F218" i="11"/>
  <c r="F219" i="11"/>
  <c r="F220" i="11"/>
  <c r="F221" i="11"/>
  <c r="F222" i="11"/>
  <c r="F223" i="11"/>
  <c r="F224" i="11"/>
  <c r="F225" i="11"/>
  <c r="F226" i="11"/>
  <c r="F227" i="11"/>
  <c r="F228" i="11"/>
  <c r="F229" i="11"/>
  <c r="F230" i="11"/>
  <c r="F231" i="11"/>
  <c r="F232" i="11"/>
  <c r="F233" i="11"/>
  <c r="F234" i="11"/>
  <c r="F235" i="11"/>
  <c r="F236" i="11"/>
  <c r="F237" i="11"/>
  <c r="F238" i="11"/>
  <c r="F239" i="11"/>
  <c r="F244" i="11"/>
  <c r="F245" i="11"/>
  <c r="F246" i="11"/>
  <c r="F247" i="11"/>
  <c r="F248" i="11"/>
  <c r="F249" i="11"/>
  <c r="F250" i="11"/>
  <c r="F251" i="11"/>
  <c r="F252" i="11"/>
  <c r="F253" i="11"/>
  <c r="F254" i="11"/>
  <c r="F255" i="11"/>
  <c r="F256" i="11"/>
  <c r="F257" i="11"/>
  <c r="F258" i="11"/>
  <c r="F259" i="11"/>
  <c r="F260" i="11"/>
  <c r="F261" i="11"/>
  <c r="F262" i="11"/>
  <c r="F263" i="11"/>
  <c r="F264" i="11"/>
  <c r="F265" i="11"/>
  <c r="F266" i="11"/>
  <c r="F267" i="11"/>
  <c r="F268" i="11"/>
  <c r="F269" i="11"/>
  <c r="F270" i="11"/>
  <c r="F271" i="11"/>
  <c r="F272" i="11"/>
  <c r="F273" i="11"/>
  <c r="F274" i="11"/>
  <c r="F275" i="11"/>
  <c r="F276" i="11"/>
  <c r="F277" i="11"/>
  <c r="F278" i="11"/>
  <c r="F279" i="11"/>
  <c r="F280" i="11"/>
  <c r="F281" i="11"/>
  <c r="F282" i="11"/>
  <c r="F283" i="11"/>
  <c r="F284" i="11"/>
  <c r="F285" i="11"/>
  <c r="F286" i="11"/>
  <c r="F287" i="11"/>
  <c r="F288" i="11"/>
  <c r="F289" i="11"/>
  <c r="F290" i="11"/>
  <c r="F291" i="11"/>
  <c r="F292" i="11"/>
  <c r="F293" i="11"/>
  <c r="F294" i="11"/>
  <c r="F295" i="11"/>
  <c r="F296" i="11"/>
  <c r="F297" i="11"/>
  <c r="F298" i="11"/>
  <c r="U33" i="12"/>
  <c r="U34" i="12"/>
  <c r="D27" i="12"/>
  <c r="D29" i="12"/>
  <c r="U32" i="12"/>
  <c r="U36" i="12"/>
  <c r="H27" i="12"/>
  <c r="H29" i="12"/>
  <c r="D15" i="12"/>
  <c r="D17" i="12"/>
  <c r="P173" i="12"/>
  <c r="F164" i="12"/>
  <c r="F166" i="12"/>
  <c r="P256" i="12"/>
  <c r="E253" i="12"/>
  <c r="E255" i="12"/>
  <c r="H289" i="12"/>
  <c r="H291" i="12"/>
  <c r="U304" i="12"/>
  <c r="G301" i="12"/>
  <c r="G303" i="12"/>
  <c r="P316" i="12"/>
  <c r="E313" i="12"/>
  <c r="E315" i="12"/>
  <c r="U143" i="12"/>
  <c r="G140" i="12"/>
  <c r="G142" i="12"/>
  <c r="Z78" i="12"/>
  <c r="I75" i="12"/>
  <c r="I77" i="12"/>
  <c r="U28" i="12"/>
  <c r="Z85" i="12"/>
  <c r="Z90" i="12"/>
  <c r="I87" i="12"/>
  <c r="I89" i="12"/>
  <c r="Z99" i="12"/>
  <c r="Z102" i="12"/>
  <c r="I99" i="12"/>
  <c r="I101" i="12"/>
  <c r="P101" i="12"/>
  <c r="U198" i="12"/>
  <c r="U80" i="12"/>
  <c r="P92" i="12"/>
  <c r="U100" i="12"/>
  <c r="U102" i="12"/>
  <c r="G99" i="12"/>
  <c r="G101" i="12"/>
  <c r="P97" i="12"/>
  <c r="Z127" i="12"/>
  <c r="P129" i="12"/>
  <c r="P131" i="12"/>
  <c r="E128" i="12"/>
  <c r="E130" i="12"/>
  <c r="U136" i="12"/>
  <c r="Z142" i="12"/>
  <c r="U147" i="12"/>
  <c r="Z165" i="12"/>
  <c r="U162" i="12"/>
  <c r="Z187" i="12"/>
  <c r="P141" i="12"/>
  <c r="P143" i="12"/>
  <c r="E140" i="12"/>
  <c r="E142" i="12"/>
  <c r="Z151" i="12"/>
  <c r="P153" i="12"/>
  <c r="U160" i="12"/>
  <c r="U171" i="12"/>
  <c r="U181" i="12"/>
  <c r="P188" i="12"/>
  <c r="Z200" i="12"/>
  <c r="Z203" i="12"/>
  <c r="I200" i="12"/>
  <c r="I202" i="12"/>
  <c r="P208" i="12"/>
  <c r="P246" i="12"/>
  <c r="U267" i="12"/>
  <c r="Z276" i="12"/>
  <c r="P278" i="12"/>
  <c r="U177" i="12"/>
  <c r="P180" i="12"/>
  <c r="U187" i="12"/>
  <c r="P198" i="12"/>
  <c r="Z214" i="12"/>
  <c r="P218" i="12"/>
  <c r="U242" i="12"/>
  <c r="U239" i="12"/>
  <c r="U244" i="12"/>
  <c r="G241" i="12"/>
  <c r="G243" i="12"/>
  <c r="U253" i="12"/>
  <c r="P260" i="12"/>
  <c r="U257" i="12"/>
  <c r="P270" i="12"/>
  <c r="Z176" i="12"/>
  <c r="P184" i="12"/>
  <c r="Z186" i="12"/>
  <c r="Z191" i="12"/>
  <c r="I188" i="12"/>
  <c r="I190" i="12"/>
  <c r="U195" i="12"/>
  <c r="U197" i="12"/>
  <c r="H188" i="12"/>
  <c r="H190" i="12"/>
  <c r="P202" i="12"/>
  <c r="U205" i="12"/>
  <c r="U209" i="12"/>
  <c r="H200" i="12"/>
  <c r="H202" i="12"/>
  <c r="P212" i="12"/>
  <c r="P215" i="12"/>
  <c r="E212" i="12"/>
  <c r="E214" i="12"/>
  <c r="Z241" i="12"/>
  <c r="U247" i="12"/>
  <c r="U250" i="12"/>
  <c r="H241" i="12"/>
  <c r="H243" i="12"/>
  <c r="Z266" i="12"/>
  <c r="U263" i="12"/>
  <c r="U268" i="12"/>
  <c r="G265" i="12"/>
  <c r="G267" i="12"/>
  <c r="U277" i="12"/>
  <c r="U280" i="12"/>
  <c r="G277" i="12"/>
  <c r="G279" i="12"/>
  <c r="P50" i="12"/>
  <c r="P54" i="12"/>
  <c r="P58" i="12"/>
  <c r="U65" i="12"/>
  <c r="U69" i="12"/>
  <c r="P107" i="12"/>
  <c r="U16" i="12"/>
  <c r="Z52" i="12"/>
  <c r="U59" i="12"/>
  <c r="U61" i="12"/>
  <c r="P103" i="12"/>
  <c r="P17" i="12"/>
  <c r="P18" i="12"/>
  <c r="U49" i="12"/>
  <c r="Z64" i="12"/>
  <c r="P68" i="12"/>
  <c r="U75" i="12"/>
  <c r="U89" i="12"/>
  <c r="Z15" i="12"/>
  <c r="Z18" i="12"/>
  <c r="I15" i="12"/>
  <c r="I17" i="12"/>
  <c r="U87" i="12"/>
  <c r="P94" i="12"/>
  <c r="P99" i="12"/>
  <c r="Z141" i="12"/>
  <c r="U166" i="12"/>
  <c r="Z174" i="12"/>
  <c r="Z179" i="12"/>
  <c r="I176" i="12"/>
  <c r="I178" i="12"/>
  <c r="P181" i="12"/>
  <c r="P185" i="12"/>
  <c r="F176" i="12"/>
  <c r="F178" i="12"/>
  <c r="P79" i="12"/>
  <c r="P84" i="12"/>
  <c r="F75" i="12"/>
  <c r="F77" i="12"/>
  <c r="P136" i="12"/>
  <c r="U88" i="12"/>
  <c r="P93" i="12"/>
  <c r="U134" i="12"/>
  <c r="U137" i="12"/>
  <c r="H128" i="12"/>
  <c r="H130" i="12"/>
  <c r="Z212" i="12"/>
  <c r="Z215" i="12"/>
  <c r="I212" i="12"/>
  <c r="I214" i="12"/>
  <c r="U210" i="12"/>
  <c r="U217" i="12"/>
  <c r="Z243" i="12"/>
  <c r="U245" i="12"/>
  <c r="Z254" i="12"/>
  <c r="Z256" i="12"/>
  <c r="I253" i="12"/>
  <c r="I255" i="12"/>
  <c r="U255" i="12"/>
  <c r="P271" i="12"/>
  <c r="P285" i="12"/>
  <c r="P286" i="12"/>
  <c r="F277" i="12"/>
  <c r="F279" i="12"/>
  <c r="P303" i="12"/>
  <c r="P309" i="12"/>
  <c r="P327" i="12"/>
  <c r="P333" i="12"/>
  <c r="P266" i="12"/>
  <c r="P268" i="12"/>
  <c r="E265" i="12"/>
  <c r="E267" i="12"/>
  <c r="P275" i="12"/>
  <c r="P280" i="12"/>
  <c r="P281" i="12"/>
  <c r="P299" i="12"/>
  <c r="P305" i="12"/>
  <c r="P310" i="12"/>
  <c r="F301" i="12"/>
  <c r="F303" i="12"/>
  <c r="P323" i="12"/>
  <c r="P329" i="12"/>
  <c r="P334" i="12"/>
  <c r="F325" i="12"/>
  <c r="F327" i="12"/>
  <c r="U189" i="12"/>
  <c r="P196" i="12"/>
  <c r="U220" i="12"/>
  <c r="Z240" i="12"/>
  <c r="Z244" i="12"/>
  <c r="I241" i="12"/>
  <c r="I243" i="12"/>
  <c r="U248" i="12"/>
  <c r="U273" i="12"/>
  <c r="U269" i="12"/>
  <c r="U274" i="12"/>
  <c r="H265" i="12"/>
  <c r="H267" i="12"/>
  <c r="Z278" i="12"/>
  <c r="Z280" i="12"/>
  <c r="I277" i="12"/>
  <c r="I279" i="12"/>
  <c r="U282" i="12"/>
  <c r="P295" i="12"/>
  <c r="P298" i="12"/>
  <c r="F289" i="12"/>
  <c r="F291" i="12"/>
  <c r="Z301" i="12"/>
  <c r="Z304" i="12"/>
  <c r="I301" i="12"/>
  <c r="I303" i="12"/>
  <c r="U306" i="12"/>
  <c r="U310" i="12"/>
  <c r="H301" i="12"/>
  <c r="H303" i="12"/>
  <c r="P319" i="12"/>
  <c r="Z325" i="12"/>
  <c r="Z328" i="12"/>
  <c r="I325" i="12"/>
  <c r="I327" i="12"/>
  <c r="U330" i="12"/>
  <c r="U334" i="12"/>
  <c r="H325" i="12"/>
  <c r="H327" i="12"/>
  <c r="P108" i="12"/>
  <c r="F99" i="12"/>
  <c r="F101" i="12"/>
  <c r="P328" i="12"/>
  <c r="E325" i="12"/>
  <c r="E327" i="12"/>
  <c r="P96" i="12"/>
  <c r="F87" i="12"/>
  <c r="F89" i="12"/>
  <c r="E87" i="12"/>
  <c r="E89" i="12"/>
  <c r="Z94" i="12"/>
  <c r="E164" i="12"/>
  <c r="E166" i="12"/>
  <c r="E51" i="12"/>
  <c r="E53" i="12"/>
  <c r="Z22" i="12"/>
  <c r="U108" i="12"/>
  <c r="H99" i="12"/>
  <c r="H101" i="12"/>
  <c r="U179" i="12"/>
  <c r="G176" i="12"/>
  <c r="G178" i="12"/>
  <c r="P203" i="12"/>
  <c r="P262" i="12"/>
  <c r="U161" i="12"/>
  <c r="H152" i="12"/>
  <c r="H154" i="12"/>
  <c r="U173" i="12"/>
  <c r="H164" i="12"/>
  <c r="H166" i="12"/>
  <c r="P179" i="12"/>
  <c r="U185" i="12"/>
  <c r="H176" i="12"/>
  <c r="H178" i="12"/>
  <c r="E15" i="12"/>
  <c r="E17" i="12"/>
  <c r="U30" i="12"/>
  <c r="G27" i="12"/>
  <c r="G29" i="12"/>
  <c r="P149" i="12"/>
  <c r="F140" i="12"/>
  <c r="F142" i="12"/>
  <c r="E277" i="12"/>
  <c r="E279" i="12"/>
  <c r="Z38" i="12"/>
  <c r="Z42" i="12"/>
  <c r="I39" i="12"/>
  <c r="I41" i="12"/>
  <c r="U40" i="12"/>
  <c r="U42" i="12"/>
  <c r="G39" i="12"/>
  <c r="G41" i="12"/>
  <c r="P46" i="12"/>
  <c r="P48" i="12"/>
  <c r="F39" i="12"/>
  <c r="F41" i="12"/>
  <c r="U50" i="12"/>
  <c r="U54" i="12"/>
  <c r="G51" i="12"/>
  <c r="G53" i="12"/>
  <c r="U58" i="12"/>
  <c r="Z61" i="12"/>
  <c r="Z66" i="12"/>
  <c r="I63" i="12"/>
  <c r="I65" i="12"/>
  <c r="U64" i="12"/>
  <c r="U66" i="12"/>
  <c r="G63" i="12"/>
  <c r="G65" i="12"/>
  <c r="P67" i="12"/>
  <c r="P72" i="12"/>
  <c r="F63" i="12"/>
  <c r="F65" i="12"/>
  <c r="P98" i="12"/>
  <c r="P102" i="12"/>
  <c r="P25" i="12"/>
  <c r="P30" i="12"/>
  <c r="Z26" i="12"/>
  <c r="Z30" i="12"/>
  <c r="I27" i="12"/>
  <c r="I29" i="12"/>
  <c r="P29" i="12"/>
  <c r="P40" i="12"/>
  <c r="P42" i="12"/>
  <c r="Z51" i="12"/>
  <c r="Z54" i="12"/>
  <c r="I51" i="12"/>
  <c r="I53" i="12"/>
  <c r="P56" i="12"/>
  <c r="P60" i="12"/>
  <c r="F51" i="12"/>
  <c r="F53" i="12"/>
  <c r="U56" i="12"/>
  <c r="U60" i="12"/>
  <c r="H51" i="12"/>
  <c r="H53" i="12"/>
  <c r="P64" i="12"/>
  <c r="P62" i="12"/>
  <c r="P66" i="12"/>
  <c r="U67" i="12"/>
  <c r="U72" i="12"/>
  <c r="H63" i="12"/>
  <c r="H65" i="12"/>
  <c r="U74" i="12"/>
  <c r="U78" i="12"/>
  <c r="G75" i="12"/>
  <c r="G77" i="12"/>
  <c r="P76" i="12"/>
  <c r="P78" i="12"/>
  <c r="U83" i="12"/>
  <c r="U84" i="12"/>
  <c r="H75" i="12"/>
  <c r="H77" i="12"/>
  <c r="Z129" i="12"/>
  <c r="Z131" i="12"/>
  <c r="I128" i="12"/>
  <c r="I130" i="12"/>
  <c r="Z152" i="12"/>
  <c r="Z155" i="12"/>
  <c r="I152" i="12"/>
  <c r="I154" i="12"/>
  <c r="P190" i="12"/>
  <c r="P192" i="12"/>
  <c r="P197" i="12"/>
  <c r="F188" i="12"/>
  <c r="F190" i="12"/>
  <c r="U201" i="12"/>
  <c r="U203" i="12"/>
  <c r="G200" i="12"/>
  <c r="G202" i="12"/>
  <c r="U213" i="12"/>
  <c r="U215" i="12"/>
  <c r="G212" i="12"/>
  <c r="G214" i="12"/>
  <c r="U252" i="12"/>
  <c r="U256" i="12"/>
  <c r="G253" i="12"/>
  <c r="G255" i="12"/>
  <c r="Z263" i="12"/>
  <c r="Z268" i="12"/>
  <c r="I265" i="12"/>
  <c r="I267" i="12"/>
  <c r="U283" i="12"/>
  <c r="U286" i="12"/>
  <c r="H277" i="12"/>
  <c r="H279" i="12"/>
  <c r="P318" i="12"/>
  <c r="P322" i="12"/>
  <c r="U319" i="12"/>
  <c r="U322" i="12"/>
  <c r="H313" i="12"/>
  <c r="H315" i="12"/>
  <c r="U326" i="12"/>
  <c r="U328" i="12"/>
  <c r="G325" i="12"/>
  <c r="G327" i="12"/>
  <c r="P300" i="12"/>
  <c r="P304" i="12"/>
  <c r="Z314" i="12"/>
  <c r="Z316" i="12"/>
  <c r="I313" i="12"/>
  <c r="I315" i="12"/>
  <c r="U127" i="12"/>
  <c r="U131" i="12"/>
  <c r="G128" i="12"/>
  <c r="G130" i="12"/>
  <c r="Z140" i="12"/>
  <c r="Z138" i="12"/>
  <c r="U154" i="12"/>
  <c r="U155" i="12"/>
  <c r="G152" i="12"/>
  <c r="G154" i="12"/>
  <c r="P152" i="12"/>
  <c r="P155" i="12"/>
  <c r="Z164" i="12"/>
  <c r="Z167" i="12"/>
  <c r="I164" i="12"/>
  <c r="I166" i="12"/>
  <c r="U188" i="12"/>
  <c r="U191" i="12"/>
  <c r="G188" i="12"/>
  <c r="G190" i="12"/>
  <c r="P187" i="12"/>
  <c r="P191" i="12"/>
  <c r="P204" i="12"/>
  <c r="P209" i="12"/>
  <c r="F200" i="12"/>
  <c r="F202" i="12"/>
  <c r="P240" i="12"/>
  <c r="P244" i="12"/>
  <c r="P247" i="12"/>
  <c r="P250" i="12"/>
  <c r="F241" i="12"/>
  <c r="F243" i="12"/>
  <c r="U258" i="12"/>
  <c r="U262" i="12"/>
  <c r="H253" i="12"/>
  <c r="H255" i="12"/>
  <c r="P273" i="12"/>
  <c r="P274" i="12"/>
  <c r="Z291" i="12"/>
  <c r="Z287" i="12"/>
  <c r="U288" i="12"/>
  <c r="U292" i="12"/>
  <c r="G289" i="12"/>
  <c r="G291" i="12"/>
  <c r="P289" i="12"/>
  <c r="P292" i="12"/>
  <c r="U315" i="12"/>
  <c r="U316" i="12"/>
  <c r="G313" i="12"/>
  <c r="G315" i="12"/>
  <c r="F265" i="12"/>
  <c r="F267" i="12"/>
  <c r="Z272" i="12"/>
  <c r="E152" i="12"/>
  <c r="E154" i="12"/>
  <c r="Z159" i="12"/>
  <c r="Z82" i="12"/>
  <c r="E75" i="12"/>
  <c r="E77" i="12"/>
  <c r="Z195" i="12"/>
  <c r="E188" i="12"/>
  <c r="E190" i="12"/>
  <c r="E63" i="12"/>
  <c r="E65" i="12"/>
  <c r="Z70" i="12"/>
  <c r="Z34" i="12"/>
  <c r="E27" i="12"/>
  <c r="E29" i="12"/>
  <c r="Z135" i="12"/>
  <c r="F253" i="12"/>
  <c r="F255" i="12"/>
  <c r="Z260" i="12"/>
  <c r="E289" i="12"/>
  <c r="E291" i="12"/>
  <c r="Z46" i="12"/>
  <c r="E39" i="12"/>
  <c r="E41" i="12"/>
  <c r="Z106" i="12"/>
  <c r="E99" i="12"/>
  <c r="E101" i="12"/>
  <c r="E176" i="12"/>
  <c r="E178" i="12"/>
  <c r="Z183" i="12"/>
  <c r="Z207" i="12"/>
  <c r="E200" i="12"/>
  <c r="E202" i="12"/>
  <c r="Z171" i="12"/>
  <c r="Z248" i="12"/>
  <c r="E241" i="12"/>
  <c r="E243" i="12"/>
  <c r="F313" i="12"/>
  <c r="F315" i="12"/>
  <c r="Z320" i="12"/>
  <c r="Z332" i="12"/>
  <c r="Z284" i="12"/>
  <c r="Z58" i="12"/>
  <c r="Z292" i="12"/>
  <c r="I289" i="12"/>
  <c r="I291" i="12"/>
  <c r="Z143" i="12"/>
  <c r="I140" i="12"/>
  <c r="I142" i="12"/>
  <c r="Z308" i="12"/>
  <c r="E301" i="12"/>
  <c r="E303" i="12"/>
  <c r="Z219" i="12"/>
  <c r="Z147" i="12"/>
  <c r="Z29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5" authorId="0" shapeId="0" xr:uid="{00000000-0006-0000-0000-000001000000}">
      <text>
        <r>
          <rPr>
            <b/>
            <sz val="9"/>
            <color indexed="81"/>
            <rFont val="ＭＳ Ｐゴシック"/>
            <family val="3"/>
            <charset val="128"/>
          </rPr>
          <t xml:space="preserve">このセルに添付する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ハウスプラス住宅保証</author>
  </authors>
  <commentList>
    <comment ref="Y121" authorId="0" shapeId="0" xr:uid="{00000000-0006-0000-1000-000001000000}">
      <text>
        <r>
          <rPr>
            <sz val="12"/>
            <color indexed="81"/>
            <rFont val="ＭＳ Ｐゴシック"/>
            <family val="3"/>
            <charset val="128"/>
          </rPr>
          <t>３％程度を上限に設定してください</t>
        </r>
        <r>
          <rPr>
            <sz val="9"/>
            <color indexed="81"/>
            <rFont val="ＭＳ Ｐゴシック"/>
            <family val="3"/>
            <charset val="128"/>
          </rPr>
          <t xml:space="preserve">
</t>
        </r>
      </text>
    </comment>
    <comment ref="Y234" authorId="0" shapeId="0" xr:uid="{00000000-0006-0000-1000-000002000000}">
      <text>
        <r>
          <rPr>
            <sz val="12"/>
            <color indexed="81"/>
            <rFont val="ＭＳ Ｐゴシック"/>
            <family val="3"/>
            <charset val="128"/>
          </rPr>
          <t>３％程度を上限に設定してください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<sst xmlns="http://schemas.openxmlformats.org/spreadsheetml/2006/main" count="9834" uniqueCount="2428">
  <si>
    <t>Ⅳｂ地域</t>
    <rPh sb="2" eb="4">
      <t>チイキ</t>
    </rPh>
    <phoneticPr fontId="2"/>
  </si>
  <si>
    <t>断熱工法</t>
    <phoneticPr fontId="2"/>
  </si>
  <si>
    <t>Rc</t>
    <phoneticPr fontId="2"/>
  </si>
  <si>
    <t>構造熱橋部の形状</t>
    <rPh sb="0" eb="2">
      <t>コウゾウ</t>
    </rPh>
    <rPh sb="2" eb="3">
      <t>ネツ</t>
    </rPh>
    <rPh sb="3" eb="4">
      <t>ハシ</t>
    </rPh>
    <rPh sb="4" eb="5">
      <t>ブ</t>
    </rPh>
    <rPh sb="6" eb="8">
      <t>ケイジョウ</t>
    </rPh>
    <phoneticPr fontId="2"/>
  </si>
  <si>
    <t>[内断熱工法の場合]</t>
    <rPh sb="1" eb="2">
      <t>ウチ</t>
    </rPh>
    <rPh sb="2" eb="4">
      <t>ダンネツ</t>
    </rPh>
    <rPh sb="4" eb="6">
      <t>コウホウ</t>
    </rPh>
    <rPh sb="7" eb="9">
      <t>バアイ</t>
    </rPh>
    <phoneticPr fontId="2"/>
  </si>
  <si>
    <t>柱、梁が室内側に突出</t>
    <rPh sb="0" eb="1">
      <t>ハシラ</t>
    </rPh>
    <rPh sb="2" eb="3">
      <t>ハリ</t>
    </rPh>
    <rPh sb="4" eb="6">
      <t>シツナイ</t>
    </rPh>
    <rPh sb="6" eb="7">
      <t>ガワ</t>
    </rPh>
    <rPh sb="8" eb="10">
      <t>トッシュツ</t>
    </rPh>
    <phoneticPr fontId="2"/>
  </si>
  <si>
    <t>柱、梁が室外側に突出</t>
    <rPh sb="0" eb="1">
      <t>ハシラ</t>
    </rPh>
    <rPh sb="2" eb="3">
      <t>ハリ</t>
    </rPh>
    <rPh sb="4" eb="6">
      <t>シツガイ</t>
    </rPh>
    <rPh sb="6" eb="7">
      <t>ガワ</t>
    </rPh>
    <rPh sb="8" eb="10">
      <t>トッシュツ</t>
    </rPh>
    <phoneticPr fontId="2"/>
  </si>
  <si>
    <t>断熱補強</t>
    <rPh sb="0" eb="2">
      <t>ダンネツ</t>
    </rPh>
    <rPh sb="2" eb="4">
      <t>ホキョウ</t>
    </rPh>
    <phoneticPr fontId="2"/>
  </si>
  <si>
    <t>壁面</t>
    <rPh sb="0" eb="1">
      <t>カベ</t>
    </rPh>
    <rPh sb="1" eb="2">
      <t>メン</t>
    </rPh>
    <phoneticPr fontId="2"/>
  </si>
  <si>
    <t>床面</t>
    <rPh sb="0" eb="2">
      <t>ユカメン</t>
    </rPh>
    <phoneticPr fontId="2"/>
  </si>
  <si>
    <t>柱、梁が室内側、室外側いずれ</t>
    <rPh sb="0" eb="1">
      <t>ハシラ</t>
    </rPh>
    <rPh sb="2" eb="3">
      <t>ハリ</t>
    </rPh>
    <rPh sb="4" eb="6">
      <t>シツナイ</t>
    </rPh>
    <rPh sb="6" eb="7">
      <t>ガワ</t>
    </rPh>
    <rPh sb="8" eb="10">
      <t>シツガイ</t>
    </rPh>
    <rPh sb="10" eb="11">
      <t>ガワ</t>
    </rPh>
    <phoneticPr fontId="2"/>
  </si>
  <si>
    <t>にも突出なし</t>
    <rPh sb="2" eb="4">
      <t>トッシュツ</t>
    </rPh>
    <phoneticPr fontId="2"/>
  </si>
  <si>
    <t>範囲（mm）</t>
    <rPh sb="0" eb="2">
      <t>ハンイ</t>
    </rPh>
    <phoneticPr fontId="2"/>
  </si>
  <si>
    <t>断熱材の</t>
    <rPh sb="0" eb="2">
      <t>ダンネツ</t>
    </rPh>
    <rPh sb="2" eb="3">
      <t>ザイ</t>
    </rPh>
    <phoneticPr fontId="2"/>
  </si>
  <si>
    <t>施工</t>
    <phoneticPr fontId="2"/>
  </si>
  <si>
    <t>通気層の</t>
    <rPh sb="0" eb="2">
      <t>ツウキ</t>
    </rPh>
    <rPh sb="2" eb="3">
      <t>ソウ</t>
    </rPh>
    <phoneticPr fontId="2"/>
  </si>
  <si>
    <t>設置</t>
    <phoneticPr fontId="2"/>
  </si>
  <si>
    <t>防湿層の</t>
    <rPh sb="0" eb="2">
      <t>ボウシツ</t>
    </rPh>
    <rPh sb="2" eb="3">
      <t>ソウ</t>
    </rPh>
    <phoneticPr fontId="2"/>
  </si>
  <si>
    <t>【　設計住宅性能評価　】</t>
    <rPh sb="2" eb="4">
      <t>セッケイ</t>
    </rPh>
    <rPh sb="4" eb="6">
      <t>ジュウタク</t>
    </rPh>
    <rPh sb="6" eb="8">
      <t>セイノウ</t>
    </rPh>
    <rPh sb="8" eb="10">
      <t>ヒョウカ</t>
    </rPh>
    <phoneticPr fontId="2"/>
  </si>
  <si>
    <t>（住棟）</t>
    <phoneticPr fontId="2"/>
  </si>
  <si>
    <t>共同住宅等設計内容説明書</t>
    <phoneticPr fontId="2"/>
  </si>
  <si>
    <t>共同住宅等設計内容説明書</t>
    <phoneticPr fontId="2"/>
  </si>
  <si>
    <t>（住戸）</t>
    <rPh sb="1" eb="2">
      <t>ジュウ</t>
    </rPh>
    <rPh sb="2" eb="3">
      <t>コ</t>
    </rPh>
    <phoneticPr fontId="2"/>
  </si>
  <si>
    <t>（居室名：</t>
    <rPh sb="1" eb="3">
      <t>キョシツ</t>
    </rPh>
    <rPh sb="3" eb="4">
      <t>メイ</t>
    </rPh>
    <phoneticPr fontId="2"/>
  </si>
  <si>
    <t>・高さ（</t>
    <rPh sb="1" eb="2">
      <t>タカ</t>
    </rPh>
    <phoneticPr fontId="2"/>
  </si>
  <si>
    <t>・面積（</t>
    <rPh sb="1" eb="3">
      <t>メンセキ</t>
    </rPh>
    <phoneticPr fontId="2"/>
  </si>
  <si>
    <t>空間外）</t>
    <rPh sb="0" eb="2">
      <t>クウカン</t>
    </rPh>
    <rPh sb="2" eb="3">
      <t>ガイ</t>
    </rPh>
    <phoneticPr fontId="2"/>
  </si>
  <si>
    <t>（</t>
    <phoneticPr fontId="2"/>
  </si>
  <si>
    <t>・段差</t>
    <rPh sb="1" eb="3">
      <t>ダンサ</t>
    </rPh>
    <phoneticPr fontId="2"/>
  </si>
  <si>
    <t>・居室名</t>
    <phoneticPr fontId="2"/>
  </si>
  <si>
    <t>住戸内</t>
    <rPh sb="0" eb="1">
      <t>ジュウ</t>
    </rPh>
    <rPh sb="1" eb="2">
      <t>コ</t>
    </rPh>
    <rPh sb="2" eb="3">
      <t>ナイ</t>
    </rPh>
    <phoneticPr fontId="2"/>
  </si>
  <si>
    <t>／</t>
  </si>
  <si>
    <t>・蹴込み寸法(</t>
  </si>
  <si>
    <t>　㎜)</t>
  </si>
  <si>
    <t>・階段の形式(</t>
  </si>
  <si>
    <t>・最下段の通路等への突出</t>
  </si>
  <si>
    <t>両側設置</t>
  </si>
  <si>
    <t xml:space="preserve"> ）㎜</t>
  </si>
  <si>
    <t>・蹴込み板</t>
    <phoneticPr fontId="2"/>
  </si>
  <si>
    <t>・最上段の通路等への食い込み</t>
    <phoneticPr fontId="2"/>
  </si>
  <si>
    <t>・滑り止め</t>
    <phoneticPr fontId="2"/>
  </si>
  <si>
    <t>・段鼻の出</t>
    <phoneticPr fontId="2"/>
  </si>
  <si>
    <t>・階段</t>
    <phoneticPr fontId="2"/>
  </si>
  <si>
    <t>片側設置</t>
    <phoneticPr fontId="2"/>
  </si>
  <si>
    <t>㎜)</t>
    <phoneticPr fontId="2"/>
  </si>
  <si>
    <t>・蹴上げ</t>
    <rPh sb="1" eb="3">
      <t>ケア</t>
    </rPh>
    <phoneticPr fontId="2"/>
  </si>
  <si>
    <t>・蹴上</t>
    <rPh sb="1" eb="3">
      <t>ケア</t>
    </rPh>
    <phoneticPr fontId="2"/>
  </si>
  <si>
    <t>（</t>
    <phoneticPr fontId="2"/>
  </si>
  <si>
    <t>・踏面</t>
    <phoneticPr fontId="2"/>
  </si>
  <si>
    <t>（</t>
    <phoneticPr fontId="2"/>
  </si>
  <si>
    <t>・勾配</t>
    <phoneticPr fontId="2"/>
  </si>
  <si>
    <t>（</t>
    <phoneticPr fontId="2"/>
  </si>
  <si>
    <t>）</t>
    <phoneticPr fontId="2"/>
  </si>
  <si>
    <t>勾配等</t>
    <rPh sb="0" eb="2">
      <t>コウバイ</t>
    </rPh>
    <rPh sb="2" eb="3">
      <t>トウ</t>
    </rPh>
    <phoneticPr fontId="2"/>
  </si>
  <si>
    <t>蹴込み</t>
    <rPh sb="0" eb="1">
      <t>ケ</t>
    </rPh>
    <rPh sb="1" eb="2">
      <t>コ</t>
    </rPh>
    <phoneticPr fontId="2"/>
  </si>
  <si>
    <t>、踏面と同一面</t>
    <rPh sb="1" eb="2">
      <t>フ</t>
    </rPh>
    <rPh sb="2" eb="3">
      <t>ヅラ</t>
    </rPh>
    <rPh sb="4" eb="6">
      <t>ドウイツ</t>
    </rPh>
    <rPh sb="6" eb="7">
      <t>メン</t>
    </rPh>
    <phoneticPr fontId="2"/>
  </si>
  <si>
    <t>滑り防止</t>
    <rPh sb="0" eb="1">
      <t>スベ</t>
    </rPh>
    <rPh sb="2" eb="4">
      <t>ボウシ</t>
    </rPh>
    <phoneticPr fontId="2"/>
  </si>
  <si>
    <t>段鼻</t>
    <rPh sb="0" eb="1">
      <t>ダン</t>
    </rPh>
    <rPh sb="1" eb="2">
      <t>バナ</t>
    </rPh>
    <phoneticPr fontId="2"/>
  </si>
  <si>
    <t>手摺</t>
  </si>
  <si>
    <t>手摺</t>
    <rPh sb="0" eb="2">
      <t>テスリ</t>
    </rPh>
    <phoneticPr fontId="2"/>
  </si>
  <si>
    <t>手摺高さ</t>
    <phoneticPr fontId="2"/>
  </si>
  <si>
    <t>立ち座り</t>
    <rPh sb="0" eb="1">
      <t>タ</t>
    </rPh>
    <rPh sb="2" eb="3">
      <t>スワ</t>
    </rPh>
    <phoneticPr fontId="2"/>
  </si>
  <si>
    <t>浴室出入口</t>
    <rPh sb="0" eb="2">
      <t>ヨクシツ</t>
    </rPh>
    <rPh sb="2" eb="4">
      <t>デイリ</t>
    </rPh>
    <rPh sb="4" eb="5">
      <t>グチ</t>
    </rPh>
    <phoneticPr fontId="2"/>
  </si>
  <si>
    <t>浴槽立ち座り</t>
    <rPh sb="0" eb="2">
      <t>ヨクソウ</t>
    </rPh>
    <rPh sb="2" eb="3">
      <t>タ</t>
    </rPh>
    <rPh sb="4" eb="5">
      <t>スワ</t>
    </rPh>
    <phoneticPr fontId="2"/>
  </si>
  <si>
    <t>洗い場立ち座り</t>
    <rPh sb="0" eb="1">
      <t>アラ</t>
    </rPh>
    <rPh sb="2" eb="3">
      <t>バ</t>
    </rPh>
    <rPh sb="3" eb="4">
      <t>タ</t>
    </rPh>
    <rPh sb="5" eb="6">
      <t>スワ</t>
    </rPh>
    <phoneticPr fontId="2"/>
  </si>
  <si>
    <t>姿勢保持</t>
    <rPh sb="0" eb="2">
      <t>シセイ</t>
    </rPh>
    <rPh sb="2" eb="4">
      <t>ホジ</t>
    </rPh>
    <phoneticPr fontId="2"/>
  </si>
  <si>
    <t>浴槽出入り</t>
    <rPh sb="0" eb="2">
      <t>ヨクソウ</t>
    </rPh>
    <rPh sb="2" eb="4">
      <t>デイリ</t>
    </rPh>
    <phoneticPr fontId="2"/>
  </si>
  <si>
    <t>転落防止の</t>
    <rPh sb="0" eb="2">
      <t>テンラク</t>
    </rPh>
    <rPh sb="2" eb="4">
      <t>ボウシ</t>
    </rPh>
    <phoneticPr fontId="2"/>
  </si>
  <si>
    <t>手摺設置</t>
    <rPh sb="0" eb="2">
      <t>テスリ</t>
    </rPh>
    <rPh sb="2" eb="4">
      <t>セッチ</t>
    </rPh>
    <phoneticPr fontId="2"/>
  </si>
  <si>
    <t>・バルコニー</t>
  </si>
  <si>
    <t>腰壁より</t>
  </si>
  <si>
    <t>㎜</t>
  </si>
  <si>
    <t>・窓(2階以上)</t>
  </si>
  <si>
    <t>窓台より</t>
    <rPh sb="0" eb="1">
      <t>マド</t>
    </rPh>
    <rPh sb="1" eb="2">
      <t>ダイ</t>
    </rPh>
    <phoneticPr fontId="2"/>
  </si>
  <si>
    <t>・住戸内の廊下及び階段(開放されている側)</t>
  </si>
  <si>
    <t>手摺高さ</t>
    <rPh sb="0" eb="2">
      <t>テスリ</t>
    </rPh>
    <phoneticPr fontId="2"/>
  </si>
  <si>
    <t>・手摺子の内法寸法</t>
  </si>
  <si>
    <t>110㎜以下</t>
  </si>
  <si>
    <t>110㎜を超える</t>
    <rPh sb="5" eb="6">
      <t>コ</t>
    </rPh>
    <phoneticPr fontId="2"/>
  </si>
  <si>
    <t>腰壁の高さ</t>
    <phoneticPr fontId="2"/>
  </si>
  <si>
    <t>床面より</t>
    <phoneticPr fontId="2"/>
  </si>
  <si>
    <t>）</t>
    <phoneticPr fontId="2"/>
  </si>
  <si>
    <t>窓台の高さ</t>
    <rPh sb="0" eb="1">
      <t>マド</t>
    </rPh>
    <rPh sb="1" eb="2">
      <t>ダイ</t>
    </rPh>
    <phoneticPr fontId="2"/>
  </si>
  <si>
    <t>通路及び</t>
  </si>
  <si>
    <t>出入口の</t>
  </si>
  <si>
    <t>幅員</t>
  </si>
  <si>
    <t>(日常生</t>
  </si>
  <si>
    <t>活空間)</t>
  </si>
  <si>
    <t>通路の幅員</t>
    <rPh sb="0" eb="2">
      <t>ツウロ</t>
    </rPh>
    <rPh sb="3" eb="5">
      <t>フクイン</t>
    </rPh>
    <phoneticPr fontId="2"/>
  </si>
  <si>
    <t>・玄関・浴室出入口以外の室の出入口</t>
  </si>
  <si>
    <t>工事を伴わない撤去により対応可</t>
  </si>
  <si>
    <t>軽微な改造により対応可</t>
  </si>
  <si>
    <t>有効</t>
    <rPh sb="0" eb="2">
      <t>ユウコウ</t>
    </rPh>
    <phoneticPr fontId="2"/>
  </si>
  <si>
    <t>・玄関</t>
    <phoneticPr fontId="2"/>
  </si>
  <si>
    <t>・浴室出入口</t>
    <phoneticPr fontId="2"/>
  </si>
  <si>
    <t>(バルコニー</t>
    <phoneticPr fontId="2"/>
  </si>
  <si>
    <t>勝手口等を</t>
    <phoneticPr fontId="2"/>
  </si>
  <si>
    <t>除く)</t>
    <phoneticPr fontId="2"/>
  </si>
  <si>
    <t>最小幅員</t>
    <rPh sb="0" eb="2">
      <t>サイショウ</t>
    </rPh>
    <rPh sb="2" eb="4">
      <t>フクイン</t>
    </rPh>
    <phoneticPr fontId="2"/>
  </si>
  <si>
    <t>寝室､便所</t>
    <phoneticPr fontId="2"/>
  </si>
  <si>
    <t>及び浴室</t>
    <phoneticPr fontId="2"/>
  </si>
  <si>
    <t>浴室の寸法</t>
    <rPh sb="0" eb="2">
      <t>ヨクシツ</t>
    </rPh>
    <rPh sb="3" eb="5">
      <t>スンポウ</t>
    </rPh>
    <phoneticPr fontId="2"/>
  </si>
  <si>
    <t>・最小有効幅員</t>
    <phoneticPr fontId="2"/>
  </si>
  <si>
    <t>便所の寸法</t>
    <rPh sb="0" eb="2">
      <t>ベンジョ</t>
    </rPh>
    <rPh sb="3" eb="5">
      <t>スンポウ</t>
    </rPh>
    <phoneticPr fontId="2"/>
  </si>
  <si>
    <t>短辺が便器後方の壁から便器の先端+500㎜以上</t>
  </si>
  <si>
    <t>便器の前方に500㎜以上確保</t>
  </si>
  <si>
    <t>便器の側方に500㎜以上確保</t>
  </si>
  <si>
    <t>（</t>
    <phoneticPr fontId="2"/>
  </si>
  <si>
    <t>2.5㎡以上</t>
    <rPh sb="4" eb="6">
      <t>イジョウ</t>
    </rPh>
    <phoneticPr fontId="2"/>
  </si>
  <si>
    <t>1.8㎡以上</t>
    <rPh sb="4" eb="6">
      <t>イジョウ</t>
    </rPh>
    <phoneticPr fontId="2"/>
  </si>
  <si>
    <t>・内法面積</t>
    <phoneticPr fontId="2"/>
  </si>
  <si>
    <t>・内法の短辺寸法</t>
    <phoneticPr fontId="2"/>
  </si>
  <si>
    <t>（</t>
    <phoneticPr fontId="2"/>
  </si>
  <si>
    <t>・ユニットバス型番</t>
    <phoneticPr fontId="2"/>
  </si>
  <si>
    <t>・内法寸法</t>
    <phoneticPr fontId="2"/>
  </si>
  <si>
    <t>長辺</t>
    <rPh sb="0" eb="1">
      <t>チョウ</t>
    </rPh>
    <rPh sb="1" eb="2">
      <t>ヘン</t>
    </rPh>
    <phoneticPr fontId="2"/>
  </si>
  <si>
    <t>・柱等の箇所</t>
    <phoneticPr fontId="2"/>
  </si>
  <si>
    <t>mm以上</t>
    <rPh sb="2" eb="4">
      <t>イジョウ</t>
    </rPh>
    <phoneticPr fontId="2"/>
  </si>
  <si>
    <t>）</t>
    <phoneticPr fontId="2"/>
  </si>
  <si>
    <t>短辺</t>
    <rPh sb="0" eb="1">
      <t>タン</t>
    </rPh>
    <rPh sb="1" eb="2">
      <t>ヘン</t>
    </rPh>
    <phoneticPr fontId="2"/>
  </si>
  <si>
    <t>ドア開放により対応可</t>
  </si>
  <si>
    <t>・便器の形式</t>
    <rPh sb="1" eb="3">
      <t>ベンキ</t>
    </rPh>
    <rPh sb="4" eb="6">
      <t>ケイシキ</t>
    </rPh>
    <phoneticPr fontId="2"/>
  </si>
  <si>
    <t>腰掛け式</t>
    <rPh sb="0" eb="1">
      <t>コシ</t>
    </rPh>
    <rPh sb="1" eb="2">
      <t>カ</t>
    </rPh>
    <rPh sb="3" eb="4">
      <t>シキ</t>
    </rPh>
    <phoneticPr fontId="2"/>
  </si>
  <si>
    <t>特定寝室</t>
    <rPh sb="0" eb="2">
      <t>トクテイ</t>
    </rPh>
    <rPh sb="2" eb="4">
      <t>シンシツ</t>
    </rPh>
    <phoneticPr fontId="2"/>
  </si>
  <si>
    <t>の面積</t>
    <rPh sb="1" eb="3">
      <t>メンセキ</t>
    </rPh>
    <phoneticPr fontId="2"/>
  </si>
  <si>
    <t>・特定寝室</t>
    <rPh sb="1" eb="3">
      <t>トクテイ</t>
    </rPh>
    <rPh sb="3" eb="5">
      <t>シンシツ</t>
    </rPh>
    <phoneticPr fontId="2"/>
  </si>
  <si>
    <t>室名：</t>
    <rPh sb="0" eb="1">
      <t>シツ</t>
    </rPh>
    <rPh sb="1" eb="2">
      <t>メイ</t>
    </rPh>
    <phoneticPr fontId="2"/>
  </si>
  <si>
    <t>・内法面積</t>
    <phoneticPr fontId="2"/>
  </si>
  <si>
    <t>12㎡以上</t>
    <rPh sb="3" eb="5">
      <t>イジョウ</t>
    </rPh>
    <phoneticPr fontId="2"/>
  </si>
  <si>
    <t>9㎡以上</t>
    <rPh sb="2" eb="4">
      <t>イジョウ</t>
    </rPh>
    <phoneticPr fontId="2"/>
  </si>
  <si>
    <t>9㎡未満</t>
    <rPh sb="2" eb="4">
      <t>ミマン</t>
    </rPh>
    <phoneticPr fontId="2"/>
  </si>
  <si>
    <t>）</t>
    <phoneticPr fontId="2"/>
  </si>
  <si>
    <t>共用廊下</t>
  </si>
  <si>
    <t>(エントランス</t>
  </si>
  <si>
    <t>ホールを</t>
  </si>
  <si>
    <t>含む)</t>
  </si>
  <si>
    <t>歩行補助</t>
  </si>
  <si>
    <t>片面設置</t>
    <rPh sb="0" eb="2">
      <t>カタメン</t>
    </rPh>
    <rPh sb="2" eb="4">
      <t>セッチ</t>
    </rPh>
    <phoneticPr fontId="2"/>
  </si>
  <si>
    <t>・床面からの高さ</t>
    <rPh sb="1" eb="3">
      <t>ユカメン</t>
    </rPh>
    <rPh sb="6" eb="7">
      <t>タカ</t>
    </rPh>
    <phoneticPr fontId="2"/>
  </si>
  <si>
    <t>開放廊下の</t>
    <phoneticPr fontId="2"/>
  </si>
  <si>
    <t>手摺</t>
    <phoneticPr fontId="2"/>
  </si>
  <si>
    <t>転落防止用</t>
    <rPh sb="2" eb="4">
      <t>ボウシ</t>
    </rPh>
    <rPh sb="4" eb="5">
      <t>ヨウ</t>
    </rPh>
    <phoneticPr fontId="2"/>
  </si>
  <si>
    <t>･腰壁等の高さ</t>
    <rPh sb="1" eb="2">
      <t>コシ</t>
    </rPh>
    <rPh sb="2" eb="3">
      <t>カベ</t>
    </rPh>
    <rPh sb="3" eb="4">
      <t>トウ</t>
    </rPh>
    <rPh sb="5" eb="6">
      <t>タカ</t>
    </rPh>
    <phoneticPr fontId="2"/>
  </si>
  <si>
    <t>・手摺高さ</t>
    <rPh sb="1" eb="3">
      <t>テスリ</t>
    </rPh>
    <rPh sb="3" eb="4">
      <t>タカ</t>
    </rPh>
    <phoneticPr fontId="2"/>
  </si>
  <si>
    <t>･手摺子の内法寸法</t>
    <rPh sb="1" eb="3">
      <t>テスリ</t>
    </rPh>
    <rPh sb="3" eb="4">
      <t>コ</t>
    </rPh>
    <rPh sb="5" eb="7">
      <t>ウチノリ</t>
    </rPh>
    <rPh sb="7" eb="9">
      <t>スンポウ</t>
    </rPh>
    <phoneticPr fontId="2"/>
  </si>
  <si>
    <t>110mm以下</t>
    <rPh sb="5" eb="7">
      <t>イカ</t>
    </rPh>
    <phoneticPr fontId="2"/>
  </si>
  <si>
    <t>腰壁等より</t>
    <rPh sb="0" eb="1">
      <t>コシ</t>
    </rPh>
    <rPh sb="1" eb="2">
      <t>カベ</t>
    </rPh>
    <rPh sb="2" eb="3">
      <t>トウ</t>
    </rPh>
    <phoneticPr fontId="2"/>
  </si>
  <si>
    <t>床面の先端より</t>
    <rPh sb="0" eb="2">
      <t>ユカメン</t>
    </rPh>
    <rPh sb="3" eb="5">
      <t>センタン</t>
    </rPh>
    <phoneticPr fontId="2"/>
  </si>
  <si>
    <t>床の段差</t>
    <rPh sb="0" eb="1">
      <t>ユカ</t>
    </rPh>
    <rPh sb="2" eb="4">
      <t>ダンサ</t>
    </rPh>
    <phoneticPr fontId="2"/>
  </si>
  <si>
    <t>段差なし</t>
    <rPh sb="0" eb="2">
      <t>ダンサ</t>
    </rPh>
    <phoneticPr fontId="2"/>
  </si>
  <si>
    <t>・高低差</t>
    <rPh sb="1" eb="4">
      <t>コウテイサ</t>
    </rPh>
    <phoneticPr fontId="2"/>
  </si>
  <si>
    <t>[</t>
    <phoneticPr fontId="2"/>
  </si>
  <si>
    <t>･勾配</t>
    <rPh sb="1" eb="3">
      <t>コウバイ</t>
    </rPh>
    <phoneticPr fontId="2"/>
  </si>
  <si>
    <t>･高低差が生じる場合の構造</t>
    <rPh sb="1" eb="3">
      <t>コウテイ</t>
    </rPh>
    <rPh sb="3" eb="4">
      <t>サ</t>
    </rPh>
    <rPh sb="5" eb="6">
      <t>ショウ</t>
    </rPh>
    <rPh sb="8" eb="10">
      <t>バアイ</t>
    </rPh>
    <rPh sb="11" eb="13">
      <t>コウゾウ</t>
    </rPh>
    <phoneticPr fontId="2"/>
  </si>
  <si>
    <t>傾斜路(勾配1/12以下)と段の併設</t>
  </si>
  <si>
    <t>傾斜路(勾配1/15以下)の設置</t>
  </si>
  <si>
    <t>傾斜路(勾配1/8以下)の設置、かつ高低差80㎜以下</t>
    <rPh sb="18" eb="21">
      <t>コウテイサ</t>
    </rPh>
    <rPh sb="24" eb="26">
      <t>イカ</t>
    </rPh>
    <phoneticPr fontId="2"/>
  </si>
  <si>
    <t>･傾斜路の構造</t>
    <rPh sb="1" eb="3">
      <t>ケイシャ</t>
    </rPh>
    <rPh sb="3" eb="4">
      <t>ロ</t>
    </rPh>
    <rPh sb="5" eb="7">
      <t>コウゾウ</t>
    </rPh>
    <phoneticPr fontId="2"/>
  </si>
  <si>
    <t>両側設置</t>
    <rPh sb="0" eb="2">
      <t>リョウガワ</t>
    </rPh>
    <rPh sb="2" eb="4">
      <t>セッチ</t>
    </rPh>
    <phoneticPr fontId="2"/>
  </si>
  <si>
    <t>片側設置</t>
    <rPh sb="0" eb="2">
      <t>カタガワ</t>
    </rPh>
    <rPh sb="2" eb="4">
      <t>セッチ</t>
    </rPh>
    <phoneticPr fontId="2"/>
  </si>
  <si>
    <t>手摺の床面からの高さ</t>
    <rPh sb="0" eb="2">
      <t>テスリ</t>
    </rPh>
    <rPh sb="3" eb="5">
      <t>ユカメン</t>
    </rPh>
    <rPh sb="8" eb="9">
      <t>タカ</t>
    </rPh>
    <phoneticPr fontId="2"/>
  </si>
  <si>
    <t>有効幅員</t>
    <rPh sb="0" eb="2">
      <t>ユウコウ</t>
    </rPh>
    <rPh sb="2" eb="4">
      <t>フクイン</t>
    </rPh>
    <phoneticPr fontId="2"/>
  </si>
  <si>
    <t>・段の構造</t>
    <rPh sb="1" eb="2">
      <t>ダン</t>
    </rPh>
    <rPh sb="3" eb="5">
      <t>コウゾウ</t>
    </rPh>
    <phoneticPr fontId="2"/>
  </si>
  <si>
    <t>勾配</t>
    <rPh sb="0" eb="2">
      <t>コウバイ</t>
    </rPh>
    <phoneticPr fontId="2"/>
  </si>
  <si>
    <t>蹴上げ</t>
    <rPh sb="0" eb="2">
      <t>ケア</t>
    </rPh>
    <phoneticPr fontId="2"/>
  </si>
  <si>
    <t>踏み面</t>
    <rPh sb="0" eb="1">
      <t>フ</t>
    </rPh>
    <rPh sb="2" eb="3">
      <t>ツラ</t>
    </rPh>
    <phoneticPr fontId="2"/>
  </si>
  <si>
    <t>段の蹴込み寸法</t>
    <rPh sb="0" eb="1">
      <t>ダン</t>
    </rPh>
    <rPh sb="2" eb="3">
      <t>ケ</t>
    </rPh>
    <rPh sb="3" eb="4">
      <t>コ</t>
    </rPh>
    <rPh sb="5" eb="7">
      <t>スンポウ</t>
    </rPh>
    <phoneticPr fontId="2"/>
  </si>
  <si>
    <t>蹴込み板</t>
    <rPh sb="0" eb="1">
      <t>シュウ</t>
    </rPh>
    <rPh sb="1" eb="2">
      <t>ゴ</t>
    </rPh>
    <rPh sb="3" eb="4">
      <t>イタ</t>
    </rPh>
    <phoneticPr fontId="2"/>
  </si>
  <si>
    <t>最上段の通路等への食い込み</t>
    <rPh sb="0" eb="2">
      <t>サイジョウ</t>
    </rPh>
    <rPh sb="2" eb="3">
      <t>ダン</t>
    </rPh>
    <rPh sb="4" eb="6">
      <t>ツウロ</t>
    </rPh>
    <rPh sb="6" eb="7">
      <t>トウ</t>
    </rPh>
    <rPh sb="9" eb="10">
      <t>ク</t>
    </rPh>
    <rPh sb="11" eb="12">
      <t>コ</t>
    </rPh>
    <phoneticPr fontId="2"/>
  </si>
  <si>
    <t>最下段の通路等への突出</t>
    <rPh sb="0" eb="2">
      <t>サイカ</t>
    </rPh>
    <rPh sb="2" eb="3">
      <t>ダン</t>
    </rPh>
    <rPh sb="4" eb="6">
      <t>ツウロ</t>
    </rPh>
    <rPh sb="6" eb="7">
      <t>トウ</t>
    </rPh>
    <rPh sb="9" eb="11">
      <t>トッシュツ</t>
    </rPh>
    <phoneticPr fontId="2"/>
  </si>
  <si>
    <t>滑り止め</t>
    <rPh sb="0" eb="1">
      <t>スベ</t>
    </rPh>
    <rPh sb="2" eb="3">
      <t>ド</t>
    </rPh>
    <phoneticPr fontId="2"/>
  </si>
  <si>
    <t>段鼻の出</t>
    <rPh sb="0" eb="1">
      <t>ダン</t>
    </rPh>
    <rPh sb="1" eb="2">
      <t>バナ</t>
    </rPh>
    <rPh sb="3" eb="4">
      <t>デ</t>
    </rPh>
    <phoneticPr fontId="2"/>
  </si>
  <si>
    <t>段鼻からの手摺の高さ</t>
    <rPh sb="0" eb="1">
      <t>ダン</t>
    </rPh>
    <rPh sb="1" eb="2">
      <t>バナ</t>
    </rPh>
    <rPh sb="5" eb="7">
      <t>テスリ</t>
    </rPh>
    <rPh sb="8" eb="9">
      <t>タカ</t>
    </rPh>
    <phoneticPr fontId="2"/>
  </si>
  <si>
    <t>共用廊下の</t>
    <rPh sb="0" eb="2">
      <t>キョウヨウ</t>
    </rPh>
    <rPh sb="2" eb="4">
      <t>ロウカ</t>
    </rPh>
    <phoneticPr fontId="2"/>
  </si>
  <si>
    <t>幅員</t>
    <rPh sb="0" eb="2">
      <t>フクイン</t>
    </rPh>
    <phoneticPr fontId="2"/>
  </si>
  <si>
    <t>共用階段</t>
    <rPh sb="0" eb="2">
      <t>キョウヨウ</t>
    </rPh>
    <rPh sb="2" eb="4">
      <t>カイダン</t>
    </rPh>
    <phoneticPr fontId="2"/>
  </si>
  <si>
    <t>共用階段の</t>
    <rPh sb="0" eb="2">
      <t>キョウヨウ</t>
    </rPh>
    <rPh sb="2" eb="4">
      <t>カイダン</t>
    </rPh>
    <phoneticPr fontId="2"/>
  </si>
  <si>
    <t>・蹴上げ × 2 ＋ 踏み面</t>
    <rPh sb="1" eb="2">
      <t>ケ</t>
    </rPh>
    <rPh sb="2" eb="3">
      <t>ア</t>
    </rPh>
    <rPh sb="11" eb="12">
      <t>フ</t>
    </rPh>
    <rPh sb="13" eb="14">
      <t>ツラ</t>
    </rPh>
    <phoneticPr fontId="2"/>
  </si>
  <si>
    <t>・蹴込み寸法</t>
    <rPh sb="1" eb="2">
      <t>ケ</t>
    </rPh>
    <rPh sb="2" eb="3">
      <t>コ</t>
    </rPh>
    <rPh sb="4" eb="6">
      <t>スンポウ</t>
    </rPh>
    <phoneticPr fontId="2"/>
  </si>
  <si>
    <t>・蹴込み板</t>
    <rPh sb="1" eb="2">
      <t>ケ</t>
    </rPh>
    <rPh sb="2" eb="3">
      <t>コ</t>
    </rPh>
    <rPh sb="4" eb="5">
      <t>イタ</t>
    </rPh>
    <phoneticPr fontId="2"/>
  </si>
  <si>
    <t>・階段の形式</t>
    <rPh sb="1" eb="3">
      <t>カイダン</t>
    </rPh>
    <rPh sb="4" eb="6">
      <t>ケイシキ</t>
    </rPh>
    <phoneticPr fontId="2"/>
  </si>
  <si>
    <t>踊場付折れ階段</t>
    <rPh sb="0" eb="2">
      <t>オドリバ</t>
    </rPh>
    <rPh sb="2" eb="3">
      <t>ツキ</t>
    </rPh>
    <rPh sb="3" eb="4">
      <t>オ</t>
    </rPh>
    <rPh sb="5" eb="7">
      <t>カイダン</t>
    </rPh>
    <phoneticPr fontId="2"/>
  </si>
  <si>
    <t>直階段</t>
    <rPh sb="0" eb="1">
      <t>チョク</t>
    </rPh>
    <rPh sb="1" eb="3">
      <t>カイダン</t>
    </rPh>
    <phoneticPr fontId="2"/>
  </si>
  <si>
    <t>・最上段の通路等への食い込み</t>
    <rPh sb="1" eb="3">
      <t>サイジョウ</t>
    </rPh>
    <rPh sb="3" eb="4">
      <t>ダン</t>
    </rPh>
    <rPh sb="5" eb="7">
      <t>ツウロ</t>
    </rPh>
    <rPh sb="7" eb="8">
      <t>トウ</t>
    </rPh>
    <rPh sb="10" eb="11">
      <t>ク</t>
    </rPh>
    <rPh sb="12" eb="13">
      <t>コ</t>
    </rPh>
    <phoneticPr fontId="2"/>
  </si>
  <si>
    <t>・最下段の通路等への突出</t>
    <rPh sb="1" eb="3">
      <t>サイカ</t>
    </rPh>
    <rPh sb="3" eb="4">
      <t>ダン</t>
    </rPh>
    <rPh sb="5" eb="7">
      <t>ツウロ</t>
    </rPh>
    <rPh sb="7" eb="8">
      <t>トウ</t>
    </rPh>
    <rPh sb="10" eb="12">
      <t>トッシュツ</t>
    </rPh>
    <phoneticPr fontId="2"/>
  </si>
  <si>
    <t>昇降補助</t>
    <rPh sb="0" eb="2">
      <t>ショウコウ</t>
    </rPh>
    <rPh sb="2" eb="4">
      <t>ホジョ</t>
    </rPh>
    <phoneticPr fontId="2"/>
  </si>
  <si>
    <t>・段鼻からの高さ</t>
    <rPh sb="1" eb="2">
      <t>ダン</t>
    </rPh>
    <rPh sb="2" eb="3">
      <t>バナ</t>
    </rPh>
    <rPh sb="6" eb="7">
      <t>タカ</t>
    </rPh>
    <phoneticPr fontId="2"/>
  </si>
  <si>
    <t>段鼻より</t>
    <rPh sb="0" eb="1">
      <t>ダン</t>
    </rPh>
    <rPh sb="1" eb="2">
      <t>バナ</t>
    </rPh>
    <phoneticPr fontId="2"/>
  </si>
  <si>
    <t>腰壁等より</t>
    <rPh sb="0" eb="2">
      <t>コシカベ</t>
    </rPh>
    <rPh sb="2" eb="3">
      <t>ナド</t>
    </rPh>
    <phoneticPr fontId="2"/>
  </si>
  <si>
    <t>（外部開放</t>
    <rPh sb="1" eb="2">
      <t>ガイ</t>
    </rPh>
    <rPh sb="2" eb="3">
      <t>ブ</t>
    </rPh>
    <rPh sb="3" eb="5">
      <t>カイホウ</t>
    </rPh>
    <phoneticPr fontId="2"/>
  </si>
  <si>
    <t>階段）</t>
    <rPh sb="0" eb="2">
      <t>カイダン</t>
    </rPh>
    <phoneticPr fontId="2"/>
  </si>
  <si>
    <t>エレベーター</t>
  </si>
  <si>
    <t>エレベーター</t>
    <phoneticPr fontId="2"/>
  </si>
  <si>
    <t>利用</t>
    <rPh sb="0" eb="2">
      <t>リヨウ</t>
    </rPh>
    <phoneticPr fontId="2"/>
  </si>
  <si>
    <t>・住戸位置</t>
    <rPh sb="1" eb="2">
      <t>ジュウ</t>
    </rPh>
    <rPh sb="2" eb="3">
      <t>コ</t>
    </rPh>
    <rPh sb="3" eb="5">
      <t>イチ</t>
    </rPh>
    <phoneticPr fontId="2"/>
  </si>
  <si>
    <t>建物出入口のある階</t>
    <rPh sb="0" eb="2">
      <t>タテモノ</t>
    </rPh>
    <rPh sb="2" eb="4">
      <t>デイリ</t>
    </rPh>
    <rPh sb="4" eb="5">
      <t>グチ</t>
    </rPh>
    <rPh sb="8" eb="9">
      <t>カイ</t>
    </rPh>
    <phoneticPr fontId="2"/>
  </si>
  <si>
    <t>左記以外</t>
    <rPh sb="0" eb="2">
      <t>サキ</t>
    </rPh>
    <rPh sb="2" eb="4">
      <t>イガイ</t>
    </rPh>
    <phoneticPr fontId="2"/>
  </si>
  <si>
    <t>・エレベーター設置</t>
    <rPh sb="7" eb="9">
      <t>セッチ</t>
    </rPh>
    <phoneticPr fontId="2"/>
  </si>
  <si>
    <t>仕様</t>
    <rPh sb="0" eb="2">
      <t>シヨウ</t>
    </rPh>
    <phoneticPr fontId="2"/>
  </si>
  <si>
    <t>・出入口有効幅員</t>
    <rPh sb="1" eb="3">
      <t>デイリ</t>
    </rPh>
    <rPh sb="3" eb="4">
      <t>グチ</t>
    </rPh>
    <rPh sb="4" eb="6">
      <t>ユウコウ</t>
    </rPh>
    <rPh sb="6" eb="8">
      <t>フクイン</t>
    </rPh>
    <phoneticPr fontId="2"/>
  </si>
  <si>
    <t>・かごの奥行寸法</t>
    <rPh sb="4" eb="6">
      <t>オクユ</t>
    </rPh>
    <rPh sb="6" eb="8">
      <t>スンポウ</t>
    </rPh>
    <phoneticPr fontId="2"/>
  </si>
  <si>
    <t>ホールの</t>
    <phoneticPr fontId="2"/>
  </si>
  <si>
    <t>広さ</t>
    <rPh sb="0" eb="1">
      <t>ヒロ</t>
    </rPh>
    <phoneticPr fontId="2"/>
  </si>
  <si>
    <t>エレベーターホールの寸法</t>
    <rPh sb="10" eb="12">
      <t>スンポウ</t>
    </rPh>
    <phoneticPr fontId="2"/>
  </si>
  <si>
    <t>1500mm×1500mm</t>
    <phoneticPr fontId="2"/>
  </si>
  <si>
    <t>経路上の</t>
    <rPh sb="0" eb="2">
      <t>ケイロ</t>
    </rPh>
    <rPh sb="2" eb="3">
      <t>ジョウ</t>
    </rPh>
    <phoneticPr fontId="2"/>
  </si>
  <si>
    <t>床段差</t>
    <rPh sb="0" eb="1">
      <t>ユカ</t>
    </rPh>
    <rPh sb="1" eb="3">
      <t>ダンサ</t>
    </rPh>
    <phoneticPr fontId="2"/>
  </si>
  <si>
    <t>建物出入口からエレベーターホールまでの経路上の段差なし</t>
    <rPh sb="0" eb="2">
      <t>タテモノ</t>
    </rPh>
    <rPh sb="2" eb="4">
      <t>デイリ</t>
    </rPh>
    <rPh sb="4" eb="5">
      <t>グチ</t>
    </rPh>
    <rPh sb="19" eb="21">
      <t>ケイロ</t>
    </rPh>
    <rPh sb="21" eb="22">
      <t>ジョウ</t>
    </rPh>
    <rPh sb="23" eb="25">
      <t>ダンサ</t>
    </rPh>
    <phoneticPr fontId="2"/>
  </si>
  <si>
    <t>・高低差</t>
    <rPh sb="1" eb="3">
      <t>コウテイ</t>
    </rPh>
    <rPh sb="3" eb="4">
      <t>サ</t>
    </rPh>
    <phoneticPr fontId="2"/>
  </si>
  <si>
    <t>傾斜路(勾配1/8以下)の設置</t>
    <phoneticPr fontId="2"/>
  </si>
  <si>
    <t>W</t>
    <phoneticPr fontId="2"/>
  </si>
  <si>
    <t>H</t>
    <phoneticPr fontId="2"/>
  </si>
  <si>
    <t>S</t>
    <phoneticPr fontId="2"/>
  </si>
  <si>
    <t>居室面積は、小数点第２位まで入力してください。</t>
    <phoneticPr fontId="2"/>
  </si>
  <si>
    <t>7-1　単純開口率</t>
    <rPh sb="4" eb="6">
      <t>タンジュン</t>
    </rPh>
    <rPh sb="6" eb="8">
      <t>カイコウ</t>
    </rPh>
    <rPh sb="8" eb="9">
      <t>リツ</t>
    </rPh>
    <phoneticPr fontId="2"/>
  </si>
  <si>
    <t>7-2　方位別開口比</t>
    <rPh sb="4" eb="6">
      <t>ホウイ</t>
    </rPh>
    <rPh sb="6" eb="7">
      <t>ベツ</t>
    </rPh>
    <rPh sb="7" eb="9">
      <t>カイコウ</t>
    </rPh>
    <rPh sb="9" eb="10">
      <t>ヒ</t>
    </rPh>
    <phoneticPr fontId="2"/>
  </si>
  <si>
    <t>「－」は開口なしを表しています。</t>
    <phoneticPr fontId="2"/>
  </si>
  <si>
    <t>例）設計値と表示値の差が2％の場合、設計値0％超～3％未満→表示値0％</t>
    <phoneticPr fontId="2"/>
  </si>
  <si>
    <t>％</t>
    <phoneticPr fontId="2"/>
  </si>
  <si>
    <t>※</t>
    <phoneticPr fontId="2"/>
  </si>
  <si>
    <t>表示値が「0％」となる場合、評価書では「0％以上」と表示します。</t>
    <rPh sb="16" eb="17">
      <t>ショ</t>
    </rPh>
    <rPh sb="22" eb="24">
      <t>イジョウ</t>
    </rPh>
    <rPh sb="26" eb="28">
      <t>ヒョウジ</t>
    </rPh>
    <phoneticPr fontId="2"/>
  </si>
  <si>
    <t>した場合は天井裏等の機械換気設備は不要</t>
    <rPh sb="2" eb="4">
      <t>バアイ</t>
    </rPh>
    <rPh sb="5" eb="7">
      <t>テンジョウ</t>
    </rPh>
    <rPh sb="7" eb="8">
      <t>ウラ</t>
    </rPh>
    <rPh sb="8" eb="9">
      <t>トウ</t>
    </rPh>
    <rPh sb="10" eb="12">
      <t>キカイ</t>
    </rPh>
    <rPh sb="12" eb="14">
      <t>カンキ</t>
    </rPh>
    <rPh sb="14" eb="16">
      <t>セツビ</t>
    </rPh>
    <rPh sb="17" eb="19">
      <t>フヨウ</t>
    </rPh>
    <phoneticPr fontId="2"/>
  </si>
  <si>
    <t>※</t>
    <phoneticPr fontId="2"/>
  </si>
  <si>
    <t>措置が必要</t>
    <phoneticPr fontId="2"/>
  </si>
  <si>
    <t>※</t>
    <phoneticPr fontId="2"/>
  </si>
  <si>
    <t>※</t>
    <phoneticPr fontId="2"/>
  </si>
  <si>
    <t>※</t>
    <phoneticPr fontId="2"/>
  </si>
  <si>
    <t>居室の換気</t>
    <rPh sb="0" eb="2">
      <t>キョシツ</t>
    </rPh>
    <rPh sb="3" eb="5">
      <t>カンキ</t>
    </rPh>
    <phoneticPr fontId="2"/>
  </si>
  <si>
    <t>機械換気</t>
    <rPh sb="0" eb="2">
      <t>キカイ</t>
    </rPh>
    <rPh sb="2" eb="4">
      <t>カンキ</t>
    </rPh>
    <phoneticPr fontId="2"/>
  </si>
  <si>
    <t>・換気方式</t>
    <rPh sb="1" eb="3">
      <t>カンキ</t>
    </rPh>
    <rPh sb="3" eb="5">
      <t>ホウシキ</t>
    </rPh>
    <phoneticPr fontId="2"/>
  </si>
  <si>
    <t>（</t>
    <phoneticPr fontId="2"/>
  </si>
  <si>
    <t>）</t>
    <phoneticPr fontId="2"/>
  </si>
  <si>
    <t>・建具の通気措置</t>
    <rPh sb="1" eb="3">
      <t>タテグ</t>
    </rPh>
    <rPh sb="4" eb="6">
      <t>ツウキ</t>
    </rPh>
    <rPh sb="6" eb="8">
      <t>ソチ</t>
    </rPh>
    <phoneticPr fontId="2"/>
  </si>
  <si>
    <t>（ドアのアンダーカット、引戸、襖、障子等）</t>
    <rPh sb="12" eb="14">
      <t>ヒキド</t>
    </rPh>
    <rPh sb="15" eb="16">
      <t>フスマ</t>
    </rPh>
    <rPh sb="17" eb="19">
      <t>ショウジ</t>
    </rPh>
    <rPh sb="19" eb="20">
      <t>トウ</t>
    </rPh>
    <phoneticPr fontId="2"/>
  </si>
  <si>
    <t>給気機+排気機</t>
    <phoneticPr fontId="2"/>
  </si>
  <si>
    <t>(第1種)</t>
  </si>
  <si>
    <t>給気機+排気口</t>
    <phoneticPr fontId="2"/>
  </si>
  <si>
    <t>(第2種)</t>
    <phoneticPr fontId="2"/>
  </si>
  <si>
    <t>給気口+排気機</t>
    <phoneticPr fontId="2"/>
  </si>
  <si>
    <t>(第3種)</t>
    <phoneticPr fontId="2"/>
  </si>
  <si>
    <t>使用する建材</t>
    <rPh sb="0" eb="2">
      <t>シヨウ</t>
    </rPh>
    <phoneticPr fontId="2"/>
  </si>
  <si>
    <t>機械換気</t>
    <phoneticPr fontId="2"/>
  </si>
  <si>
    <t>居室の機械換気設備が不要のときのみ記入</t>
    <rPh sb="0" eb="2">
      <t>キョシツ</t>
    </rPh>
    <rPh sb="3" eb="5">
      <t>キカイ</t>
    </rPh>
    <rPh sb="5" eb="7">
      <t>カンキ</t>
    </rPh>
    <rPh sb="7" eb="9">
      <t>セツビ</t>
    </rPh>
    <rPh sb="10" eb="12">
      <t>フヨウ</t>
    </rPh>
    <rPh sb="17" eb="19">
      <t>キニュウ</t>
    </rPh>
    <phoneticPr fontId="2"/>
  </si>
  <si>
    <t>※</t>
    <phoneticPr fontId="2"/>
  </si>
  <si>
    <t>局所換気</t>
    <rPh sb="0" eb="2">
      <t>キョクショ</t>
    </rPh>
    <rPh sb="2" eb="4">
      <t>カンキ</t>
    </rPh>
    <phoneticPr fontId="2"/>
  </si>
  <si>
    <t>便所</t>
    <rPh sb="0" eb="2">
      <t>ベンジョ</t>
    </rPh>
    <phoneticPr fontId="2"/>
  </si>
  <si>
    <t>浴室</t>
    <rPh sb="0" eb="2">
      <t>ヨクシツ</t>
    </rPh>
    <phoneticPr fontId="2"/>
  </si>
  <si>
    <t>台所</t>
    <rPh sb="0" eb="2">
      <t>ダイドコロ</t>
    </rPh>
    <phoneticPr fontId="2"/>
  </si>
  <si>
    <t>換気のできる窓</t>
    <rPh sb="0" eb="2">
      <t>カンキ</t>
    </rPh>
    <rPh sb="6" eb="7">
      <t>マド</t>
    </rPh>
    <phoneticPr fontId="2"/>
  </si>
  <si>
    <t>住戸番号・タイプ</t>
    <rPh sb="0" eb="1">
      <t>ジュウ</t>
    </rPh>
    <rPh sb="1" eb="2">
      <t>コ</t>
    </rPh>
    <rPh sb="2" eb="4">
      <t>バンゴウ</t>
    </rPh>
    <phoneticPr fontId="2"/>
  </si>
  <si>
    <t>該当なし住戸番号・タイプ</t>
    <rPh sb="0" eb="2">
      <t>ガイトウ</t>
    </rPh>
    <rPh sb="4" eb="5">
      <t>ジュウ</t>
    </rPh>
    <rPh sb="5" eb="6">
      <t>コ</t>
    </rPh>
    <rPh sb="6" eb="8">
      <t>バンゴウ</t>
    </rPh>
    <phoneticPr fontId="2"/>
  </si>
  <si>
    <t>（耐火性能</t>
    <rPh sb="1" eb="3">
      <t>タイカ</t>
    </rPh>
    <phoneticPr fontId="2"/>
  </si>
  <si>
    <t>熱損失係数</t>
    <rPh sb="0" eb="1">
      <t>ネツ</t>
    </rPh>
    <rPh sb="1" eb="3">
      <t>ソンシツ</t>
    </rPh>
    <phoneticPr fontId="2"/>
  </si>
  <si>
    <t>熱損失係数の値（Ｑ値）</t>
    <rPh sb="9" eb="10">
      <t>チ</t>
    </rPh>
    <phoneticPr fontId="2"/>
  </si>
  <si>
    <t>特定条件の利用</t>
    <rPh sb="0" eb="2">
      <t>トクテイ</t>
    </rPh>
    <rPh sb="2" eb="4">
      <t>ジョウケン</t>
    </rPh>
    <rPh sb="5" eb="7">
      <t>リヨウ</t>
    </rPh>
    <phoneticPr fontId="2"/>
  </si>
  <si>
    <t>W/㎡・K</t>
  </si>
  <si>
    <t>[使用した計算方法]</t>
    <rPh sb="1" eb="3">
      <t>シヨウ</t>
    </rPh>
    <rPh sb="5" eb="7">
      <t>ケイサン</t>
    </rPh>
    <rPh sb="7" eb="9">
      <t>ホウホウ</t>
    </rPh>
    <phoneticPr fontId="2"/>
  </si>
  <si>
    <t>通常のＱ値計算</t>
    <rPh sb="0" eb="2">
      <t>ツウジョウ</t>
    </rPh>
    <rPh sb="4" eb="5">
      <t>チ</t>
    </rPh>
    <rPh sb="5" eb="7">
      <t>ケイサン</t>
    </rPh>
    <phoneticPr fontId="2"/>
  </si>
  <si>
    <t>小規模住宅の計算</t>
    <rPh sb="0" eb="3">
      <t>ショウキボ</t>
    </rPh>
    <rPh sb="3" eb="5">
      <t>ジュウタク</t>
    </rPh>
    <rPh sb="6" eb="8">
      <t>ケイサン</t>
    </rPh>
    <phoneticPr fontId="2"/>
  </si>
  <si>
    <t>冬期日射利用住宅の計算</t>
    <rPh sb="0" eb="2">
      <t>トウキ</t>
    </rPh>
    <rPh sb="2" eb="4">
      <t>ニッシャ</t>
    </rPh>
    <rPh sb="4" eb="6">
      <t>リヨウ</t>
    </rPh>
    <rPh sb="6" eb="8">
      <t>ジュウタク</t>
    </rPh>
    <rPh sb="9" eb="11">
      <t>ケイサン</t>
    </rPh>
    <phoneticPr fontId="2"/>
  </si>
  <si>
    <t>夏期日射</t>
    <rPh sb="0" eb="2">
      <t>カキ</t>
    </rPh>
    <rPh sb="2" eb="4">
      <t>ニッシャ</t>
    </rPh>
    <phoneticPr fontId="2"/>
  </si>
  <si>
    <t>取得係数</t>
    <rPh sb="0" eb="2">
      <t>シュトク</t>
    </rPh>
    <rPh sb="2" eb="4">
      <t>ケイスウ</t>
    </rPh>
    <phoneticPr fontId="2"/>
  </si>
  <si>
    <t>侵入率</t>
    <phoneticPr fontId="2"/>
  </si>
  <si>
    <t>夏期日射取得係数の値（μ値）</t>
    <rPh sb="0" eb="2">
      <t>カキ</t>
    </rPh>
    <rPh sb="2" eb="4">
      <t>ニッシャ</t>
    </rPh>
    <rPh sb="4" eb="6">
      <t>シュトク</t>
    </rPh>
    <rPh sb="6" eb="8">
      <t>ケイスウ</t>
    </rPh>
    <rPh sb="9" eb="10">
      <t>アタイ</t>
    </rPh>
    <rPh sb="12" eb="13">
      <t>チ</t>
    </rPh>
    <phoneticPr fontId="2"/>
  </si>
  <si>
    <t>方位</t>
    <rPh sb="0" eb="2">
      <t>ホウイ</t>
    </rPh>
    <phoneticPr fontId="2"/>
  </si>
  <si>
    <t>日射侵入率</t>
    <rPh sb="0" eb="2">
      <t>ニッシャ</t>
    </rPh>
    <rPh sb="2" eb="4">
      <t>シンニュウ</t>
    </rPh>
    <rPh sb="4" eb="5">
      <t>リツ</t>
    </rPh>
    <phoneticPr fontId="2"/>
  </si>
  <si>
    <t>住戸面積の4％以下の開口部に緩和措置を適用</t>
    <rPh sb="0" eb="2">
      <t>ジュウコ</t>
    </rPh>
    <rPh sb="2" eb="4">
      <t>メンセキ</t>
    </rPh>
    <rPh sb="7" eb="9">
      <t>イカ</t>
    </rPh>
    <rPh sb="10" eb="12">
      <t>カイコウ</t>
    </rPh>
    <rPh sb="12" eb="13">
      <t>ブ</t>
    </rPh>
    <rPh sb="14" eb="16">
      <t>カンワ</t>
    </rPh>
    <rPh sb="16" eb="18">
      <t>ソチ</t>
    </rPh>
    <rPh sb="19" eb="21">
      <t>テキヨウ</t>
    </rPh>
    <phoneticPr fontId="2"/>
  </si>
  <si>
    <t>庇・軒・</t>
    <rPh sb="0" eb="1">
      <t>ヒサシ</t>
    </rPh>
    <rPh sb="2" eb="3">
      <t>ノキ</t>
    </rPh>
    <phoneticPr fontId="3"/>
  </si>
  <si>
    <t>方位</t>
    <rPh sb="0" eb="2">
      <t>ホウイ</t>
    </rPh>
    <phoneticPr fontId="3"/>
  </si>
  <si>
    <t>付属部材等</t>
    <rPh sb="0" eb="2">
      <t>フゾク</t>
    </rPh>
    <rPh sb="2" eb="3">
      <t>ブ</t>
    </rPh>
    <rPh sb="3" eb="4">
      <t>ザイ</t>
    </rPh>
    <rPh sb="4" eb="5">
      <t>ナド</t>
    </rPh>
    <phoneticPr fontId="3"/>
  </si>
  <si>
    <t>各部の熱</t>
  </si>
  <si>
    <t>断熱材の</t>
  </si>
  <si>
    <t>種類と</t>
  </si>
  <si>
    <t>厚さ</t>
  </si>
  <si>
    <t>熱抵抗値</t>
    <rPh sb="0" eb="1">
      <t>ネツ</t>
    </rPh>
    <rPh sb="1" eb="3">
      <t>テイコウ</t>
    </rPh>
    <rPh sb="3" eb="4">
      <t>チ</t>
    </rPh>
    <phoneticPr fontId="2"/>
  </si>
  <si>
    <t>各部の</t>
    <phoneticPr fontId="2"/>
  </si>
  <si>
    <t>貫流率又は</t>
    <phoneticPr fontId="2"/>
  </si>
  <si>
    <t>熱貫流率</t>
    <rPh sb="0" eb="1">
      <t>ネツ</t>
    </rPh>
    <rPh sb="1" eb="3">
      <t>カンリュウ</t>
    </rPh>
    <rPh sb="3" eb="4">
      <t>リツ</t>
    </rPh>
    <phoneticPr fontId="2"/>
  </si>
  <si>
    <t>熱伝導率</t>
    <rPh sb="0" eb="1">
      <t>ネツ</t>
    </rPh>
    <rPh sb="1" eb="3">
      <t>デンドウ</t>
    </rPh>
    <rPh sb="3" eb="4">
      <t>リツ</t>
    </rPh>
    <phoneticPr fontId="2"/>
  </si>
  <si>
    <t>性能表示</t>
    <rPh sb="0" eb="2">
      <t>セイノウ</t>
    </rPh>
    <rPh sb="2" eb="4">
      <t>ヒョウジ</t>
    </rPh>
    <phoneticPr fontId="2"/>
  </si>
  <si>
    <t>事項</t>
    <rPh sb="0" eb="2">
      <t>ジコウ</t>
    </rPh>
    <phoneticPr fontId="2"/>
  </si>
  <si>
    <t>※</t>
    <phoneticPr fontId="2"/>
  </si>
  <si>
    <t>耐震等級</t>
  </si>
  <si>
    <t>(倒壊防止)</t>
  </si>
  <si>
    <t>自己評価</t>
    <rPh sb="0" eb="2">
      <t>ジコ</t>
    </rPh>
    <rPh sb="2" eb="4">
      <t>ヒョウカ</t>
    </rPh>
    <phoneticPr fontId="2"/>
  </si>
  <si>
    <t>等級</t>
    <rPh sb="0" eb="2">
      <t>トウキュウ</t>
    </rPh>
    <phoneticPr fontId="2"/>
  </si>
  <si>
    <t>※</t>
    <phoneticPr fontId="2"/>
  </si>
  <si>
    <t>※</t>
    <phoneticPr fontId="2"/>
  </si>
  <si>
    <t>確認項目</t>
    <rPh sb="0" eb="2">
      <t>カクニン</t>
    </rPh>
    <rPh sb="2" eb="4">
      <t>コウモク</t>
    </rPh>
    <phoneticPr fontId="2"/>
  </si>
  <si>
    <t>構造躯体</t>
  </si>
  <si>
    <t>項目</t>
    <rPh sb="0" eb="2">
      <t>コウモク</t>
    </rPh>
    <phoneticPr fontId="2"/>
  </si>
  <si>
    <t>設計内容説明欄</t>
    <rPh sb="0" eb="2">
      <t>セッケイ</t>
    </rPh>
    <rPh sb="2" eb="4">
      <t>ナイヨウ</t>
    </rPh>
    <rPh sb="4" eb="6">
      <t>セツメイ</t>
    </rPh>
    <rPh sb="6" eb="7">
      <t>ラン</t>
    </rPh>
    <phoneticPr fontId="2"/>
  </si>
  <si>
    <t>設計内容</t>
    <rPh sb="0" eb="2">
      <t>セッケイ</t>
    </rPh>
    <rPh sb="2" eb="4">
      <t>ナイヨウ</t>
    </rPh>
    <phoneticPr fontId="2"/>
  </si>
  <si>
    <t>記載図書</t>
    <rPh sb="0" eb="2">
      <t>キサイ</t>
    </rPh>
    <rPh sb="2" eb="4">
      <t>トショ</t>
    </rPh>
    <phoneticPr fontId="2"/>
  </si>
  <si>
    <t>確認</t>
    <rPh sb="0" eb="2">
      <t>カクニン</t>
    </rPh>
    <phoneticPr fontId="2"/>
  </si>
  <si>
    <t>欄</t>
    <rPh sb="0" eb="1">
      <t>ラン</t>
    </rPh>
    <phoneticPr fontId="2"/>
  </si>
  <si>
    <t>構造概要　　</t>
  </si>
  <si>
    <t>該当なし</t>
    <rPh sb="0" eb="2">
      <t>ガイトウ</t>
    </rPh>
    <phoneticPr fontId="2"/>
  </si>
  <si>
    <t>設計内容説明書　【共同住宅等用】</t>
    <rPh sb="0" eb="2">
      <t>セッケイ</t>
    </rPh>
    <rPh sb="2" eb="4">
      <t>ナイヨウ</t>
    </rPh>
    <rPh sb="4" eb="6">
      <t>セツメイ</t>
    </rPh>
    <rPh sb="6" eb="7">
      <t>ショ</t>
    </rPh>
    <rPh sb="9" eb="11">
      <t>キョウドウ</t>
    </rPh>
    <rPh sb="11" eb="13">
      <t>ジュウタク</t>
    </rPh>
    <rPh sb="13" eb="14">
      <t>トウ</t>
    </rPh>
    <rPh sb="14" eb="15">
      <t>ヨウ</t>
    </rPh>
    <phoneticPr fontId="2"/>
  </si>
  <si>
    <t>※</t>
    <phoneticPr fontId="2"/>
  </si>
  <si>
    <t>※</t>
    <phoneticPr fontId="2"/>
  </si>
  <si>
    <t>※</t>
    <phoneticPr fontId="2"/>
  </si>
  <si>
    <t>火災の安全に関すること</t>
    <rPh sb="0" eb="2">
      <t>カサイ</t>
    </rPh>
    <rPh sb="3" eb="5">
      <t>アンゼン</t>
    </rPh>
    <rPh sb="6" eb="7">
      <t>カン</t>
    </rPh>
    <phoneticPr fontId="2"/>
  </si>
  <si>
    <t>開口部の</t>
    <rPh sb="0" eb="2">
      <t>カイコウ</t>
    </rPh>
    <rPh sb="2" eb="3">
      <t>ブ</t>
    </rPh>
    <phoneticPr fontId="2"/>
  </si>
  <si>
    <t>耐火性能</t>
    <rPh sb="0" eb="2">
      <t>タイカ</t>
    </rPh>
    <rPh sb="2" eb="4">
      <t>セイノウ</t>
    </rPh>
    <phoneticPr fontId="2"/>
  </si>
  <si>
    <t>防火設備の</t>
    <rPh sb="0" eb="2">
      <t>ボウカ</t>
    </rPh>
    <rPh sb="2" eb="4">
      <t>セツビ</t>
    </rPh>
    <phoneticPr fontId="2"/>
  </si>
  <si>
    <t>仕様等</t>
    <rPh sb="0" eb="2">
      <t>シヨウ</t>
    </rPh>
    <rPh sb="2" eb="3">
      <t>トウ</t>
    </rPh>
    <phoneticPr fontId="2"/>
  </si>
  <si>
    <t>もの）</t>
  </si>
  <si>
    <t>が最も低い</t>
    <rPh sb="1" eb="2">
      <t>モット</t>
    </rPh>
    <rPh sb="3" eb="4">
      <t>ヒク</t>
    </rPh>
    <phoneticPr fontId="2"/>
  </si>
  <si>
    <t>耐火等級</t>
    <rPh sb="0" eb="2">
      <t>タイカ</t>
    </rPh>
    <phoneticPr fontId="2"/>
  </si>
  <si>
    <t>(延焼の恐れ</t>
    <rPh sb="1" eb="3">
      <t>エンショウ</t>
    </rPh>
    <rPh sb="4" eb="5">
      <t>オソ</t>
    </rPh>
    <phoneticPr fontId="2"/>
  </si>
  <si>
    <t>のある部分）</t>
    <rPh sb="3" eb="5">
      <t>ブブン</t>
    </rPh>
    <phoneticPr fontId="2"/>
  </si>
  <si>
    <t>[開口部]</t>
    <rPh sb="1" eb="3">
      <t>カイコウ</t>
    </rPh>
    <rPh sb="3" eb="4">
      <t>ブ</t>
    </rPh>
    <phoneticPr fontId="2"/>
  </si>
  <si>
    <t>劣化の軽減に関すること</t>
    <rPh sb="0" eb="2">
      <t>レッカ</t>
    </rPh>
    <rPh sb="3" eb="5">
      <t>ケイゲン</t>
    </rPh>
    <rPh sb="6" eb="7">
      <t>カン</t>
    </rPh>
    <phoneticPr fontId="2"/>
  </si>
  <si>
    <t>3-1ハ</t>
  </si>
  <si>
    <t>(構造躯体等)</t>
  </si>
  <si>
    <t>維持管理・更新への配慮に関すること</t>
    <rPh sb="0" eb="2">
      <t>イジ</t>
    </rPh>
    <rPh sb="2" eb="4">
      <t>カンリ</t>
    </rPh>
    <rPh sb="5" eb="7">
      <t>コウシン</t>
    </rPh>
    <rPh sb="9" eb="11">
      <t>ハイリョ</t>
    </rPh>
    <rPh sb="12" eb="13">
      <t>カン</t>
    </rPh>
    <phoneticPr fontId="2"/>
  </si>
  <si>
    <t>維持管理</t>
    <rPh sb="0" eb="2">
      <t>イジ</t>
    </rPh>
    <rPh sb="2" eb="4">
      <t>カンリ</t>
    </rPh>
    <phoneticPr fontId="2"/>
  </si>
  <si>
    <t>対策等級</t>
    <rPh sb="0" eb="2">
      <t>タイサク</t>
    </rPh>
    <rPh sb="2" eb="4">
      <t>トウキュウ</t>
    </rPh>
    <phoneticPr fontId="2"/>
  </si>
  <si>
    <t>（共用配管）</t>
    <rPh sb="1" eb="3">
      <t>キョウヨウ</t>
    </rPh>
    <rPh sb="3" eb="5">
      <t>ハイカン</t>
    </rPh>
    <phoneticPr fontId="2"/>
  </si>
  <si>
    <t>共用配管</t>
    <rPh sb="0" eb="2">
      <t>キョウヨウ</t>
    </rPh>
    <rPh sb="2" eb="4">
      <t>ハイカン</t>
    </rPh>
    <phoneticPr fontId="2"/>
  </si>
  <si>
    <t>セメント</t>
    <phoneticPr fontId="2"/>
  </si>
  <si>
    <t>セメントの</t>
    <phoneticPr fontId="2"/>
  </si>
  <si>
    <t>種類</t>
    <rPh sb="0" eb="2">
      <t>シュルイ</t>
    </rPh>
    <phoneticPr fontId="2"/>
  </si>
  <si>
    <t>更新</t>
    <rPh sb="0" eb="2">
      <t>コウシン</t>
    </rPh>
    <phoneticPr fontId="2"/>
  </si>
  <si>
    <t>（共用</t>
    <rPh sb="1" eb="3">
      <t>キョウヨウ</t>
    </rPh>
    <phoneticPr fontId="2"/>
  </si>
  <si>
    <t>排水管）</t>
    <rPh sb="0" eb="2">
      <t>ハイスイ</t>
    </rPh>
    <phoneticPr fontId="2"/>
  </si>
  <si>
    <t>感知警報</t>
    <rPh sb="0" eb="2">
      <t>カンチ</t>
    </rPh>
    <rPh sb="2" eb="4">
      <t>ケイホウ</t>
    </rPh>
    <phoneticPr fontId="2"/>
  </si>
  <si>
    <t>装置設置</t>
    <rPh sb="0" eb="2">
      <t>ソウチ</t>
    </rPh>
    <rPh sb="2" eb="4">
      <t>セッチ</t>
    </rPh>
    <phoneticPr fontId="2"/>
  </si>
  <si>
    <t>4</t>
    <phoneticPr fontId="2"/>
  </si>
  <si>
    <t>3</t>
    <phoneticPr fontId="2"/>
  </si>
  <si>
    <t>2</t>
    <phoneticPr fontId="2"/>
  </si>
  <si>
    <t>1</t>
    <phoneticPr fontId="2"/>
  </si>
  <si>
    <t>装置</t>
    <rPh sb="0" eb="2">
      <t>ソウチ</t>
    </rPh>
    <phoneticPr fontId="2"/>
  </si>
  <si>
    <t>感知部分の</t>
    <phoneticPr fontId="2"/>
  </si>
  <si>
    <t>設置場所等</t>
    <phoneticPr fontId="2"/>
  </si>
  <si>
    <t>維持管理・更新の配慮に関すること</t>
    <rPh sb="0" eb="2">
      <t>イジ</t>
    </rPh>
    <rPh sb="2" eb="4">
      <t>カンリ</t>
    </rPh>
    <rPh sb="5" eb="7">
      <t>コウシン</t>
    </rPh>
    <rPh sb="8" eb="10">
      <t>ハイリョ</t>
    </rPh>
    <rPh sb="11" eb="12">
      <t>カン</t>
    </rPh>
    <phoneticPr fontId="2"/>
  </si>
  <si>
    <t>（専用配管）</t>
    <rPh sb="1" eb="3">
      <t>センヨウ</t>
    </rPh>
    <rPh sb="3" eb="5">
      <t>ハイカン</t>
    </rPh>
    <phoneticPr fontId="2"/>
  </si>
  <si>
    <t>専用配管</t>
    <rPh sb="0" eb="2">
      <t>センヨウ</t>
    </rPh>
    <rPh sb="2" eb="4">
      <t>ハイカン</t>
    </rPh>
    <phoneticPr fontId="2"/>
  </si>
  <si>
    <t>内埋込み</t>
    <rPh sb="0" eb="1">
      <t>ナイ</t>
    </rPh>
    <rPh sb="1" eb="2">
      <t>ウ</t>
    </rPh>
    <rPh sb="2" eb="3">
      <t>コ</t>
    </rPh>
    <phoneticPr fontId="2"/>
  </si>
  <si>
    <t>配管の有無</t>
    <rPh sb="0" eb="2">
      <t>ハイカン</t>
    </rPh>
    <rPh sb="3" eb="5">
      <t>ウム</t>
    </rPh>
    <phoneticPr fontId="2"/>
  </si>
  <si>
    <t>※</t>
    <phoneticPr fontId="2"/>
  </si>
  <si>
    <t>コンクリート</t>
    <phoneticPr fontId="2"/>
  </si>
  <si>
    <t>避難安全</t>
    <phoneticPr fontId="2"/>
  </si>
  <si>
    <t>対策</t>
    <rPh sb="0" eb="2">
      <t>タイサク</t>
    </rPh>
    <phoneticPr fontId="2"/>
  </si>
  <si>
    <t>（他住戸等</t>
  </si>
  <si>
    <t>（他住戸等</t>
    <phoneticPr fontId="2"/>
  </si>
  <si>
    <t>火災時・</t>
    <phoneticPr fontId="2"/>
  </si>
  <si>
    <t>共用廊下）</t>
    <phoneticPr fontId="2"/>
  </si>
  <si>
    <t>排煙形式</t>
    <rPh sb="0" eb="2">
      <t>ハイエン</t>
    </rPh>
    <rPh sb="2" eb="4">
      <t>ケイシキ</t>
    </rPh>
    <phoneticPr fontId="2"/>
  </si>
  <si>
    <t>脱出対策</t>
    <phoneticPr fontId="2"/>
  </si>
  <si>
    <t>(火災時)</t>
    <rPh sb="1" eb="3">
      <t>カサイ</t>
    </rPh>
    <rPh sb="3" eb="4">
      <t>ジ</t>
    </rPh>
    <phoneticPr fontId="2"/>
  </si>
  <si>
    <t>（ 区分 ｂ）</t>
    <rPh sb="2" eb="4">
      <t>クブン</t>
    </rPh>
    <phoneticPr fontId="2"/>
  </si>
  <si>
    <t>または</t>
    <phoneticPr fontId="2"/>
  </si>
  <si>
    <t>4</t>
    <phoneticPr fontId="2"/>
  </si>
  <si>
    <t>感知警報</t>
    <phoneticPr fontId="2"/>
  </si>
  <si>
    <t>等級</t>
    <phoneticPr fontId="2"/>
  </si>
  <si>
    <t>装置設置</t>
    <phoneticPr fontId="2"/>
  </si>
  <si>
    <t>（自住戸</t>
  </si>
  <si>
    <t>火災時）</t>
    <phoneticPr fontId="2"/>
  </si>
  <si>
    <t>火災時）</t>
    <phoneticPr fontId="2"/>
  </si>
  <si>
    <t>※</t>
    <phoneticPr fontId="2"/>
  </si>
  <si>
    <t>5-1イ</t>
  </si>
  <si>
    <t>熱損失係数</t>
    <rPh sb="0" eb="1">
      <t>ネツ</t>
    </rPh>
    <rPh sb="1" eb="3">
      <t>ソンシツ</t>
    </rPh>
    <rPh sb="3" eb="5">
      <t>ケイスウ</t>
    </rPh>
    <phoneticPr fontId="2"/>
  </si>
  <si>
    <t>等による</t>
    <rPh sb="0" eb="1">
      <t>トウ</t>
    </rPh>
    <phoneticPr fontId="2"/>
  </si>
  <si>
    <t>基準</t>
    <rPh sb="0" eb="2">
      <t>キジュン</t>
    </rPh>
    <phoneticPr fontId="2"/>
  </si>
  <si>
    <t>地域</t>
    <rPh sb="0" eb="2">
      <t>チイキ</t>
    </rPh>
    <phoneticPr fontId="2"/>
  </si>
  <si>
    <t>5-1ロ</t>
    <phoneticPr fontId="2"/>
  </si>
  <si>
    <t>熱貫流率等</t>
    <rPh sb="0" eb="1">
      <t>ネツ</t>
    </rPh>
    <rPh sb="1" eb="3">
      <t>カンリュウ</t>
    </rPh>
    <rPh sb="3" eb="4">
      <t>リツ</t>
    </rPh>
    <rPh sb="4" eb="5">
      <t>トウ</t>
    </rPh>
    <phoneticPr fontId="2"/>
  </si>
  <si>
    <t>による基準</t>
    <phoneticPr fontId="2"/>
  </si>
  <si>
    <t>及び</t>
    <rPh sb="0" eb="1">
      <t>オヨ</t>
    </rPh>
    <phoneticPr fontId="2"/>
  </si>
  <si>
    <t>躯体の断熱</t>
    <rPh sb="0" eb="2">
      <t>クタイ</t>
    </rPh>
    <rPh sb="3" eb="5">
      <t>ダンネツ</t>
    </rPh>
    <phoneticPr fontId="2"/>
  </si>
  <si>
    <t>性能等</t>
    <rPh sb="0" eb="2">
      <t>セイノウ</t>
    </rPh>
    <rPh sb="2" eb="3">
      <t>トウ</t>
    </rPh>
    <phoneticPr fontId="2"/>
  </si>
  <si>
    <t>結露防止</t>
    <rPh sb="0" eb="2">
      <t>ケツロ</t>
    </rPh>
    <rPh sb="2" eb="4">
      <t>ボウシ</t>
    </rPh>
    <phoneticPr fontId="2"/>
  </si>
  <si>
    <t>※</t>
    <phoneticPr fontId="2"/>
  </si>
  <si>
    <t>空気環境に関すること</t>
    <rPh sb="0" eb="2">
      <t>クウキ</t>
    </rPh>
    <rPh sb="2" eb="4">
      <t>カンキョウ</t>
    </rPh>
    <rPh sb="5" eb="6">
      <t>カン</t>
    </rPh>
    <phoneticPr fontId="2"/>
  </si>
  <si>
    <t>換気対策</t>
    <rPh sb="0" eb="2">
      <t>カンキ</t>
    </rPh>
    <rPh sb="2" eb="4">
      <t>タイサク</t>
    </rPh>
    <phoneticPr fontId="2"/>
  </si>
  <si>
    <t>番号</t>
    <rPh sb="0" eb="2">
      <t>バンゴウ</t>
    </rPh>
    <phoneticPr fontId="2"/>
  </si>
  <si>
    <t>建具記号</t>
    <rPh sb="0" eb="2">
      <t>タテグ</t>
    </rPh>
    <rPh sb="2" eb="4">
      <t>キゴウ</t>
    </rPh>
    <phoneticPr fontId="2"/>
  </si>
  <si>
    <t>開口寸法（ｍ）</t>
    <rPh sb="0" eb="2">
      <t>カイコウ</t>
    </rPh>
    <rPh sb="2" eb="4">
      <t>スンポウ</t>
    </rPh>
    <phoneticPr fontId="2"/>
  </si>
  <si>
    <t>開口面積（㎡）</t>
    <rPh sb="0" eb="2">
      <t>カイコウ</t>
    </rPh>
    <rPh sb="2" eb="4">
      <t>メンセキ</t>
    </rPh>
    <phoneticPr fontId="2"/>
  </si>
  <si>
    <t>備考</t>
    <rPh sb="0" eb="2">
      <t>ビコウ</t>
    </rPh>
    <phoneticPr fontId="2"/>
  </si>
  <si>
    <t>開口寸法</t>
    <rPh sb="0" eb="2">
      <t>カイコウ</t>
    </rPh>
    <rPh sb="2" eb="4">
      <t>スンポウ</t>
    </rPh>
    <phoneticPr fontId="2"/>
  </si>
  <si>
    <t>設計値と表示値の差：</t>
    <rPh sb="0" eb="2">
      <t>セッケイ</t>
    </rPh>
    <rPh sb="2" eb="3">
      <t>チ</t>
    </rPh>
    <rPh sb="4" eb="6">
      <t>ヒョウジ</t>
    </rPh>
    <rPh sb="6" eb="7">
      <t>チ</t>
    </rPh>
    <rPh sb="8" eb="9">
      <t>サ</t>
    </rPh>
    <phoneticPr fontId="2"/>
  </si>
  <si>
    <t>階</t>
    <rPh sb="0" eb="1">
      <t>カイ</t>
    </rPh>
    <phoneticPr fontId="2"/>
  </si>
  <si>
    <t>北</t>
    <rPh sb="0" eb="1">
      <t>キタ</t>
    </rPh>
    <phoneticPr fontId="2"/>
  </si>
  <si>
    <t>東</t>
    <rPh sb="0" eb="1">
      <t>ヒガシ</t>
    </rPh>
    <phoneticPr fontId="2"/>
  </si>
  <si>
    <t>南</t>
    <rPh sb="0" eb="1">
      <t>ミナミ</t>
    </rPh>
    <phoneticPr fontId="2"/>
  </si>
  <si>
    <t>西</t>
    <rPh sb="0" eb="1">
      <t>ニシ</t>
    </rPh>
    <phoneticPr fontId="2"/>
  </si>
  <si>
    <t>真上</t>
    <rPh sb="0" eb="2">
      <t>マウエ</t>
    </rPh>
    <phoneticPr fontId="2"/>
  </si>
  <si>
    <t>合計</t>
    <rPh sb="0" eb="2">
      <t>ゴウケイ</t>
    </rPh>
    <phoneticPr fontId="2"/>
  </si>
  <si>
    <t>建具
記号</t>
    <rPh sb="0" eb="2">
      <t>タテグ</t>
    </rPh>
    <rPh sb="3" eb="5">
      <t>キゴウ</t>
    </rPh>
    <phoneticPr fontId="2"/>
  </si>
  <si>
    <t>設計寸法</t>
    <rPh sb="0" eb="2">
      <t>セッケイ</t>
    </rPh>
    <rPh sb="2" eb="4">
      <t>スンポウ</t>
    </rPh>
    <phoneticPr fontId="2"/>
  </si>
  <si>
    <t>W(m)</t>
    <phoneticPr fontId="2"/>
  </si>
  <si>
    <t>H(m)</t>
    <phoneticPr fontId="2"/>
  </si>
  <si>
    <t>（㎡）</t>
    <phoneticPr fontId="2"/>
  </si>
  <si>
    <t>□</t>
  </si>
  <si>
    <t>※</t>
    <phoneticPr fontId="2"/>
  </si>
  <si>
    <t>高齢者等の配慮に関すること</t>
    <rPh sb="0" eb="4">
      <t>コウレイシャナド</t>
    </rPh>
    <rPh sb="5" eb="7">
      <t>ハイリョ</t>
    </rPh>
    <rPh sb="8" eb="9">
      <t>カン</t>
    </rPh>
    <phoneticPr fontId="2"/>
  </si>
  <si>
    <t>9-1</t>
    <phoneticPr fontId="2"/>
  </si>
  <si>
    <t>5</t>
    <phoneticPr fontId="2"/>
  </si>
  <si>
    <t>3</t>
    <phoneticPr fontId="2"/>
  </si>
  <si>
    <t>2</t>
    <phoneticPr fontId="2"/>
  </si>
  <si>
    <t>1</t>
    <phoneticPr fontId="2"/>
  </si>
  <si>
    <t>高齢者等配</t>
  </si>
  <si>
    <t>慮対策等級</t>
  </si>
  <si>
    <t>(専用部分)</t>
  </si>
  <si>
    <t>(共用部分)</t>
    <rPh sb="1" eb="3">
      <t>キョウヨウ</t>
    </rPh>
    <phoneticPr fontId="2"/>
  </si>
  <si>
    <t>防犯に関すること</t>
    <rPh sb="0" eb="2">
      <t>ボウハン</t>
    </rPh>
    <rPh sb="3" eb="4">
      <t>カン</t>
    </rPh>
    <phoneticPr fontId="2"/>
  </si>
  <si>
    <t>10-1</t>
    <phoneticPr fontId="2"/>
  </si>
  <si>
    <t>侵入防止</t>
    <rPh sb="0" eb="2">
      <t>シンニュウ</t>
    </rPh>
    <rPh sb="2" eb="4">
      <t>ボウシ</t>
    </rPh>
    <phoneticPr fontId="2"/>
  </si>
  <si>
    <t>建物出入</t>
    <rPh sb="0" eb="2">
      <t>タテモノ</t>
    </rPh>
    <rPh sb="2" eb="4">
      <t>デイリ</t>
    </rPh>
    <phoneticPr fontId="2"/>
  </si>
  <si>
    <t>)</t>
  </si>
  <si>
    <t>建築基準法施行令112条に規定する特定防火設備</t>
  </si>
  <si>
    <t>建築基準法第2条第9号2ロに規定する防火設備</t>
  </si>
  <si>
    <t>建築基準法第64条に規定する防火設備</t>
  </si>
  <si>
    <t>・耐火時間　(</t>
  </si>
  <si>
    <t>60分</t>
    <rPh sb="2" eb="3">
      <t>プン</t>
    </rPh>
    <phoneticPr fontId="2"/>
  </si>
  <si>
    <t>20分</t>
    <rPh sb="2" eb="3">
      <t>プン</t>
    </rPh>
    <phoneticPr fontId="2"/>
  </si>
  <si>
    <t>）</t>
    <phoneticPr fontId="2"/>
  </si>
  <si>
    <t>）以上</t>
    <rPh sb="1" eb="3">
      <t>イジョウ</t>
    </rPh>
    <phoneticPr fontId="2"/>
  </si>
  <si>
    <t>2-6</t>
    <phoneticPr fontId="2"/>
  </si>
  <si>
    <t>[開口部以外]</t>
    <rPh sb="1" eb="3">
      <t>カイコウ</t>
    </rPh>
    <rPh sb="3" eb="4">
      <t>ブ</t>
    </rPh>
    <rPh sb="4" eb="6">
      <t>イガイ</t>
    </rPh>
    <phoneticPr fontId="2"/>
  </si>
  <si>
    <t>外壁・軒裏</t>
    <rPh sb="4" eb="5">
      <t>ウラ</t>
    </rPh>
    <phoneticPr fontId="2"/>
  </si>
  <si>
    <t>の構造</t>
    <rPh sb="1" eb="3">
      <t>コウゾウ</t>
    </rPh>
    <phoneticPr fontId="2"/>
  </si>
  <si>
    <t>（耐火性能</t>
    <rPh sb="1" eb="4">
      <t>タイカセイ</t>
    </rPh>
    <rPh sb="4" eb="5">
      <t>ノウ</t>
    </rPh>
    <phoneticPr fontId="2"/>
  </si>
  <si>
    <t>外壁の構造</t>
    <rPh sb="0" eb="2">
      <t>ガイヘキ</t>
    </rPh>
    <rPh sb="3" eb="5">
      <t>コウゾウ</t>
    </rPh>
    <phoneticPr fontId="2"/>
  </si>
  <si>
    <t>等</t>
    <rPh sb="0" eb="1">
      <t>トウ</t>
    </rPh>
    <phoneticPr fontId="2"/>
  </si>
  <si>
    <t>・構造・材料</t>
  </si>
  <si>
    <t>鉄筋コンクリート造　厚さ7cm以上</t>
  </si>
  <si>
    <t>その他（</t>
    <rPh sb="2" eb="3">
      <t>タ</t>
    </rPh>
    <phoneticPr fontId="2"/>
  </si>
  <si>
    <t>・認定番号　(</t>
    <phoneticPr fontId="2"/>
  </si>
  <si>
    <t>45分</t>
    <rPh sb="2" eb="3">
      <t>フン</t>
    </rPh>
    <phoneticPr fontId="2"/>
  </si>
  <si>
    <t>軒裏の構造</t>
    <rPh sb="0" eb="1">
      <t>ノキ</t>
    </rPh>
    <rPh sb="1" eb="2">
      <t>ウラ</t>
    </rPh>
    <rPh sb="3" eb="5">
      <t>コウゾウ</t>
    </rPh>
    <phoneticPr fontId="2"/>
  </si>
  <si>
    <t>有</t>
    <rPh sb="0" eb="1">
      <t>アリ</t>
    </rPh>
    <phoneticPr fontId="2"/>
  </si>
  <si>
    <t>無</t>
    <rPh sb="0" eb="1">
      <t>ナ</t>
    </rPh>
    <phoneticPr fontId="2"/>
  </si>
  <si>
    <t>地中埋設管</t>
    <rPh sb="0" eb="2">
      <t>チチュウ</t>
    </rPh>
    <rPh sb="2" eb="4">
      <t>マイセツ</t>
    </rPh>
    <rPh sb="4" eb="5">
      <t>カン</t>
    </rPh>
    <phoneticPr fontId="2"/>
  </si>
  <si>
    <t>条例等の規定により凍結防止のため配管埋設が定められて</t>
    <rPh sb="0" eb="2">
      <t>ジョウレイ</t>
    </rPh>
    <rPh sb="2" eb="3">
      <t>トウ</t>
    </rPh>
    <rPh sb="4" eb="6">
      <t>キテイ</t>
    </rPh>
    <rPh sb="9" eb="11">
      <t>トウケツ</t>
    </rPh>
    <rPh sb="11" eb="13">
      <t>ボウシ</t>
    </rPh>
    <rPh sb="16" eb="18">
      <t>ハイカン</t>
    </rPh>
    <rPh sb="18" eb="20">
      <t>マイセツ</t>
    </rPh>
    <rPh sb="21" eb="22">
      <t>サダ</t>
    </rPh>
    <phoneticPr fontId="2"/>
  </si>
  <si>
    <t>排水管の</t>
  </si>
  <si>
    <t>掃除口の</t>
  </si>
  <si>
    <t>点検措置</t>
  </si>
  <si>
    <t>・共用立管</t>
  </si>
  <si>
    <t>最上階</t>
    <rPh sb="0" eb="3">
      <t>サイジョウカイ</t>
    </rPh>
    <phoneticPr fontId="2"/>
  </si>
  <si>
    <t>中間階(3,2,1階おき又は15m以内毎)</t>
  </si>
  <si>
    <t>最下階</t>
    <rPh sb="0" eb="1">
      <t>サイ</t>
    </rPh>
    <rPh sb="1" eb="2">
      <t>カ</t>
    </rPh>
    <rPh sb="2" eb="3">
      <t>カイ</t>
    </rPh>
    <phoneticPr fontId="2"/>
  </si>
  <si>
    <t>PS点検口</t>
  </si>
  <si>
    <t>露出配管</t>
    <rPh sb="0" eb="2">
      <t>ロシュツ</t>
    </rPh>
    <rPh sb="2" eb="4">
      <t>ハイカン</t>
    </rPh>
    <phoneticPr fontId="2"/>
  </si>
  <si>
    <t>その他</t>
  </si>
  <si>
    <t>・横主管</t>
  </si>
  <si>
    <t>横主管本体</t>
  </si>
  <si>
    <t>掃除口付脚部継手</t>
  </si>
  <si>
    <t>・掃除口の点検措置</t>
    <phoneticPr fontId="2"/>
  </si>
  <si>
    <t>ﾋﾟｯﾄ内配管</t>
  </si>
  <si>
    <t>天井点検口</t>
  </si>
  <si>
    <t>排水管の</t>
    <rPh sb="0" eb="2">
      <t>ハイスイ</t>
    </rPh>
    <rPh sb="2" eb="3">
      <t>カン</t>
    </rPh>
    <phoneticPr fontId="2"/>
  </si>
  <si>
    <t>性状等</t>
    <rPh sb="0" eb="1">
      <t>セイ</t>
    </rPh>
    <rPh sb="1" eb="2">
      <t>ジョウタイ</t>
    </rPh>
    <rPh sb="2" eb="3">
      <t>トウ</t>
    </rPh>
    <phoneticPr fontId="2"/>
  </si>
  <si>
    <t>内面平滑、</t>
    <rPh sb="0" eb="2">
      <t>ナイメン</t>
    </rPh>
    <rPh sb="2" eb="4">
      <t>ヘイカツ</t>
    </rPh>
    <phoneticPr fontId="2"/>
  </si>
  <si>
    <t>たわみ、抜け</t>
    <rPh sb="4" eb="5">
      <t>ヌ</t>
    </rPh>
    <phoneticPr fontId="2"/>
  </si>
  <si>
    <t>防止</t>
    <rPh sb="0" eb="2">
      <t>ボウシ</t>
    </rPh>
    <phoneticPr fontId="2"/>
  </si>
  <si>
    <t>・内面等</t>
    <rPh sb="1" eb="3">
      <t>ナイメン</t>
    </rPh>
    <rPh sb="3" eb="4">
      <t>トウ</t>
    </rPh>
    <phoneticPr fontId="2"/>
  </si>
  <si>
    <t>平滑である</t>
    <rPh sb="0" eb="2">
      <t>ヘイカツ</t>
    </rPh>
    <phoneticPr fontId="2"/>
  </si>
  <si>
    <t>（仕様：</t>
  </si>
  <si>
    <t>肉厚の異なる管の接合なし</t>
    <rPh sb="0" eb="2">
      <t>ニクアツ</t>
    </rPh>
    <rPh sb="3" eb="4">
      <t>コト</t>
    </rPh>
    <rPh sb="6" eb="7">
      <t>カン</t>
    </rPh>
    <rPh sb="8" eb="10">
      <t>セツゴウ</t>
    </rPh>
    <phoneticPr fontId="2"/>
  </si>
  <si>
    <t>排水継手により排水管内面に高低差なし</t>
    <rPh sb="0" eb="2">
      <t>ハイスイ</t>
    </rPh>
    <rPh sb="2" eb="3">
      <t>ツギ</t>
    </rPh>
    <rPh sb="3" eb="4">
      <t>テ</t>
    </rPh>
    <rPh sb="7" eb="9">
      <t>ハイスイ</t>
    </rPh>
    <rPh sb="9" eb="10">
      <t>カン</t>
    </rPh>
    <rPh sb="10" eb="12">
      <t>ナイメン</t>
    </rPh>
    <rPh sb="13" eb="16">
      <t>コウテイサ</t>
    </rPh>
    <phoneticPr fontId="2"/>
  </si>
  <si>
    <t>・たわみ防止</t>
    <rPh sb="4" eb="6">
      <t>ボウシ</t>
    </rPh>
    <phoneticPr fontId="2"/>
  </si>
  <si>
    <t>（措置：</t>
    <rPh sb="1" eb="3">
      <t>ソチ</t>
    </rPh>
    <phoneticPr fontId="2"/>
  </si>
  <si>
    <t>・抜け防止</t>
    <rPh sb="1" eb="2">
      <t>ヌ</t>
    </rPh>
    <rPh sb="3" eb="5">
      <t>ボウシ</t>
    </rPh>
    <phoneticPr fontId="2"/>
  </si>
  <si>
    <t>抜け防止措置あり</t>
    <rPh sb="0" eb="1">
      <t>ヌ</t>
    </rPh>
    <rPh sb="2" eb="4">
      <t>ボウシ</t>
    </rPh>
    <rPh sb="4" eb="6">
      <t>ソチ</t>
    </rPh>
    <phoneticPr fontId="2"/>
  </si>
  <si>
    <t>接合形式（</t>
    <rPh sb="0" eb="2">
      <t>セツゴウ</t>
    </rPh>
    <rPh sb="2" eb="4">
      <t>ケイシキ</t>
    </rPh>
    <phoneticPr fontId="2"/>
  </si>
  <si>
    <t>配管点検口</t>
    <rPh sb="0" eb="2">
      <t>ハイカン</t>
    </rPh>
    <rPh sb="2" eb="4">
      <t>テンケン</t>
    </rPh>
    <rPh sb="4" eb="5">
      <t>コウ</t>
    </rPh>
    <phoneticPr fontId="2"/>
  </si>
  <si>
    <t>（各階）</t>
    <rPh sb="1" eb="2">
      <t>カク</t>
    </rPh>
    <rPh sb="2" eb="3">
      <t>カイ</t>
    </rPh>
    <phoneticPr fontId="2"/>
  </si>
  <si>
    <t>接合部</t>
    <rPh sb="0" eb="2">
      <t>セツゴウ</t>
    </rPh>
    <rPh sb="2" eb="3">
      <t>ブ</t>
    </rPh>
    <phoneticPr fontId="2"/>
  </si>
  <si>
    <t>と専用管の</t>
    <rPh sb="1" eb="3">
      <t>センヨウ</t>
    </rPh>
    <rPh sb="3" eb="4">
      <t>カン</t>
    </rPh>
    <phoneticPr fontId="2"/>
  </si>
  <si>
    <t>共用排水管</t>
    <rPh sb="2" eb="4">
      <t>ハイスイ</t>
    </rPh>
    <rPh sb="4" eb="5">
      <t>カン</t>
    </rPh>
    <phoneticPr fontId="2"/>
  </si>
  <si>
    <t>共用給水管</t>
    <rPh sb="2" eb="4">
      <t>キュウスイ</t>
    </rPh>
    <rPh sb="4" eb="5">
      <t>カン</t>
    </rPh>
    <phoneticPr fontId="2"/>
  </si>
  <si>
    <t>接合部及び</t>
    <rPh sb="0" eb="2">
      <t>セツゴウ</t>
    </rPh>
    <rPh sb="2" eb="3">
      <t>ブ</t>
    </rPh>
    <rPh sb="3" eb="4">
      <t>オヨ</t>
    </rPh>
    <phoneticPr fontId="2"/>
  </si>
  <si>
    <t>共用給湯管</t>
    <rPh sb="2" eb="4">
      <t>キュウトウ</t>
    </rPh>
    <rPh sb="4" eb="5">
      <t>カン</t>
    </rPh>
    <phoneticPr fontId="2"/>
  </si>
  <si>
    <t>共用ガス管</t>
    <rPh sb="4" eb="5">
      <t>カン</t>
    </rPh>
    <phoneticPr fontId="2"/>
  </si>
  <si>
    <t>・接合部の点検措置</t>
  </si>
  <si>
    <t>)</t>
    <phoneticPr fontId="2"/>
  </si>
  <si>
    <t>造</t>
    <rPh sb="0" eb="1">
      <t>ゾウ</t>
    </rPh>
    <phoneticPr fontId="2"/>
  </si>
  <si>
    <t>・骨組形式</t>
    <rPh sb="1" eb="3">
      <t>ホネグ</t>
    </rPh>
    <rPh sb="3" eb="5">
      <t>ケイシキ</t>
    </rPh>
    <phoneticPr fontId="2"/>
  </si>
  <si>
    <t>）</t>
    <phoneticPr fontId="2"/>
  </si>
  <si>
    <t>）</t>
    <phoneticPr fontId="2"/>
  </si>
  <si>
    <t>構造計算</t>
    <rPh sb="0" eb="2">
      <t>コウゾウ</t>
    </rPh>
    <rPh sb="2" eb="4">
      <t>ケイサン</t>
    </rPh>
    <phoneticPr fontId="2"/>
  </si>
  <si>
    <t>限界耐力計算</t>
    <rPh sb="0" eb="2">
      <t>ゲンカイ</t>
    </rPh>
    <rPh sb="2" eb="4">
      <t>タイリョク</t>
    </rPh>
    <rPh sb="4" eb="6">
      <t>ケイサン</t>
    </rPh>
    <phoneticPr fontId="4"/>
  </si>
  <si>
    <t>保有水平耐力計算等</t>
    <rPh sb="0" eb="2">
      <t>ホユウ</t>
    </rPh>
    <rPh sb="2" eb="4">
      <t>スイヘイ</t>
    </rPh>
    <rPh sb="4" eb="6">
      <t>タイリョク</t>
    </rPh>
    <rPh sb="6" eb="8">
      <t>ケイサン</t>
    </rPh>
    <rPh sb="8" eb="9">
      <t>トウ</t>
    </rPh>
    <phoneticPr fontId="4"/>
  </si>
  <si>
    <t>ルート3</t>
    <phoneticPr fontId="2"/>
  </si>
  <si>
    <t>ルート2-1</t>
    <phoneticPr fontId="2"/>
  </si>
  <si>
    <t>ルート2-2</t>
    <phoneticPr fontId="2"/>
  </si>
  <si>
    <t>ルート1</t>
    <phoneticPr fontId="2"/>
  </si>
  <si>
    <t>大臣認定</t>
    <rPh sb="0" eb="2">
      <t>ダイジン</t>
    </rPh>
    <rPh sb="2" eb="4">
      <t>ニンテイ</t>
    </rPh>
    <phoneticPr fontId="2"/>
  </si>
  <si>
    <t>基準法による大臣認定</t>
    <rPh sb="0" eb="3">
      <t>キジュンホウ</t>
    </rPh>
    <rPh sb="6" eb="8">
      <t>ダイジン</t>
    </rPh>
    <rPh sb="8" eb="10">
      <t>ニンテイ</t>
    </rPh>
    <phoneticPr fontId="2"/>
  </si>
  <si>
    <t>品確法の特別評価方法認定</t>
    <rPh sb="0" eb="2">
      <t>シナカク</t>
    </rPh>
    <rPh sb="2" eb="3">
      <t>ホウ</t>
    </rPh>
    <rPh sb="4" eb="6">
      <t>トクベツ</t>
    </rPh>
    <rPh sb="6" eb="8">
      <t>ヒョウカ</t>
    </rPh>
    <rPh sb="8" eb="10">
      <t>ホウホウ</t>
    </rPh>
    <rPh sb="10" eb="12">
      <t>ニンテイ</t>
    </rPh>
    <phoneticPr fontId="2"/>
  </si>
  <si>
    <t>その他</t>
    <rPh sb="2" eb="3">
      <t>タ</t>
    </rPh>
    <phoneticPr fontId="2"/>
  </si>
  <si>
    <t>・構造計算方法</t>
    <rPh sb="1" eb="3">
      <t>コウゾウ</t>
    </rPh>
    <rPh sb="3" eb="5">
      <t>ケイサン</t>
    </rPh>
    <rPh sb="5" eb="7">
      <t>ホウホウ</t>
    </rPh>
    <phoneticPr fontId="4"/>
  </si>
  <si>
    <t>・等級倍率</t>
    <rPh sb="1" eb="3">
      <t>トウキュウ</t>
    </rPh>
    <rPh sb="3" eb="5">
      <t>バイリツ</t>
    </rPh>
    <phoneticPr fontId="2"/>
  </si>
  <si>
    <t>等級3</t>
    <rPh sb="0" eb="2">
      <t>トウキュウ</t>
    </rPh>
    <phoneticPr fontId="2"/>
  </si>
  <si>
    <t>等級2</t>
    <rPh sb="0" eb="2">
      <t>トウキュウ</t>
    </rPh>
    <phoneticPr fontId="2"/>
  </si>
  <si>
    <t>等級1</t>
    <rPh sb="0" eb="2">
      <t>トウキュウ</t>
    </rPh>
    <phoneticPr fontId="2"/>
  </si>
  <si>
    <t>1-1耐震等級</t>
    <rPh sb="3" eb="5">
      <t>タイシン</t>
    </rPh>
    <rPh sb="5" eb="7">
      <t>トウキュウ</t>
    </rPh>
    <phoneticPr fontId="2"/>
  </si>
  <si>
    <t>（倒壊等防止）</t>
    <rPh sb="1" eb="3">
      <t>トウカイ</t>
    </rPh>
    <rPh sb="3" eb="4">
      <t>トウ</t>
    </rPh>
    <rPh sb="4" eb="6">
      <t>ボウシ</t>
    </rPh>
    <phoneticPr fontId="2"/>
  </si>
  <si>
    <t>1-2耐震等級</t>
    <rPh sb="3" eb="5">
      <t>タイシン</t>
    </rPh>
    <rPh sb="5" eb="7">
      <t>トウキュウ</t>
    </rPh>
    <phoneticPr fontId="2"/>
  </si>
  <si>
    <t>（損傷防止）</t>
    <rPh sb="1" eb="3">
      <t>ソンショウ</t>
    </rPh>
    <rPh sb="3" eb="5">
      <t>ボウシ</t>
    </rPh>
    <phoneticPr fontId="2"/>
  </si>
  <si>
    <t>1-4耐風等級</t>
    <rPh sb="3" eb="5">
      <t>タイフウ</t>
    </rPh>
    <rPh sb="5" eb="7">
      <t>トウキュウ</t>
    </rPh>
    <phoneticPr fontId="2"/>
  </si>
  <si>
    <t>1-5耐積雪等級</t>
    <rPh sb="3" eb="4">
      <t>タイ</t>
    </rPh>
    <rPh sb="4" eb="6">
      <t>セキセツ</t>
    </rPh>
    <rPh sb="6" eb="8">
      <t>トウキュウ</t>
    </rPh>
    <phoneticPr fontId="2"/>
  </si>
  <si>
    <t>（多雪区域の場合）</t>
    <rPh sb="1" eb="2">
      <t>タ</t>
    </rPh>
    <rPh sb="2" eb="3">
      <t>セツ</t>
    </rPh>
    <rPh sb="3" eb="5">
      <t>クイキ</t>
    </rPh>
    <rPh sb="6" eb="8">
      <t>バアイ</t>
    </rPh>
    <phoneticPr fontId="2"/>
  </si>
  <si>
    <t>1.50</t>
    <phoneticPr fontId="2"/>
  </si>
  <si>
    <t>1.25</t>
    <phoneticPr fontId="2"/>
  </si>
  <si>
    <t>1.00</t>
    <phoneticPr fontId="2"/>
  </si>
  <si>
    <t>1.25</t>
    <phoneticPr fontId="2"/>
  </si>
  <si>
    <t>1.20</t>
    <phoneticPr fontId="2"/>
  </si>
  <si>
    <t>（</t>
    <phoneticPr fontId="2"/>
  </si>
  <si>
    <t>）</t>
    <phoneticPr fontId="2"/>
  </si>
  <si>
    <t>材料の仕様</t>
    <rPh sb="0" eb="2">
      <t>ザイリョウ</t>
    </rPh>
    <rPh sb="3" eb="5">
      <t>シヨウ</t>
    </rPh>
    <phoneticPr fontId="2"/>
  </si>
  <si>
    <t>設計基準強度（</t>
    <rPh sb="0" eb="2">
      <t>セッケイ</t>
    </rPh>
    <rPh sb="2" eb="4">
      <t>キジュン</t>
    </rPh>
    <rPh sb="4" eb="6">
      <t>キョウド</t>
    </rPh>
    <phoneticPr fontId="2"/>
  </si>
  <si>
    <t>N/㎟</t>
    <phoneticPr fontId="2"/>
  </si>
  <si>
    <t>・鉄筋種類</t>
    <rPh sb="1" eb="3">
      <t>テッキン</t>
    </rPh>
    <rPh sb="3" eb="5">
      <t>シュルイ</t>
    </rPh>
    <phoneticPr fontId="2"/>
  </si>
  <si>
    <t>SD295A</t>
    <phoneticPr fontId="2"/>
  </si>
  <si>
    <t>SD345</t>
    <phoneticPr fontId="2"/>
  </si>
  <si>
    <t>SD390</t>
    <phoneticPr fontId="2"/>
  </si>
  <si>
    <t>高強度せん断補強筋</t>
    <rPh sb="0" eb="3">
      <t>コウキョウド</t>
    </rPh>
    <rPh sb="5" eb="6">
      <t>ダン</t>
    </rPh>
    <rPh sb="6" eb="8">
      <t>ホキョウ</t>
    </rPh>
    <rPh sb="8" eb="9">
      <t>キン</t>
    </rPh>
    <phoneticPr fontId="2"/>
  </si>
  <si>
    <t>・鉄骨種類</t>
    <rPh sb="1" eb="3">
      <t>テッコツ</t>
    </rPh>
    <rPh sb="3" eb="5">
      <t>シュルイ</t>
    </rPh>
    <phoneticPr fontId="2"/>
  </si>
  <si>
    <t>SN材</t>
    <rPh sb="2" eb="3">
      <t>ザイ</t>
    </rPh>
    <phoneticPr fontId="2"/>
  </si>
  <si>
    <t>SM材</t>
    <rPh sb="2" eb="3">
      <t>ザイ</t>
    </rPh>
    <phoneticPr fontId="2"/>
  </si>
  <si>
    <t>SS材</t>
    <rPh sb="2" eb="3">
      <t>ザイ</t>
    </rPh>
    <phoneticPr fontId="2"/>
  </si>
  <si>
    <t>免震建築物</t>
    <rPh sb="0" eb="1">
      <t>メン</t>
    </rPh>
    <rPh sb="1" eb="2">
      <t>シン</t>
    </rPh>
    <rPh sb="2" eb="5">
      <t>ケンチクブツ</t>
    </rPh>
    <phoneticPr fontId="2"/>
  </si>
  <si>
    <t>・平成12年建設省告示第2009号第1第3号に規定されるもの</t>
    <rPh sb="1" eb="3">
      <t>ヘイセイ</t>
    </rPh>
    <rPh sb="5" eb="6">
      <t>ネン</t>
    </rPh>
    <rPh sb="6" eb="9">
      <t>ケンセツショウ</t>
    </rPh>
    <rPh sb="9" eb="11">
      <t>コクジ</t>
    </rPh>
    <rPh sb="11" eb="12">
      <t>ダイ</t>
    </rPh>
    <rPh sb="16" eb="17">
      <t>ゴウ</t>
    </rPh>
    <rPh sb="17" eb="18">
      <t>ダイ</t>
    </rPh>
    <rPh sb="19" eb="20">
      <t>ダイ</t>
    </rPh>
    <rPh sb="21" eb="22">
      <t>ゴウ</t>
    </rPh>
    <rPh sb="23" eb="25">
      <t>キテイ</t>
    </rPh>
    <phoneticPr fontId="2"/>
  </si>
  <si>
    <t>・同告示第2の該当する号</t>
    <rPh sb="1" eb="2">
      <t>ドウ</t>
    </rPh>
    <rPh sb="2" eb="4">
      <t>コクジ</t>
    </rPh>
    <rPh sb="4" eb="5">
      <t>ダイ</t>
    </rPh>
    <rPh sb="7" eb="9">
      <t>ガイトウ</t>
    </rPh>
    <rPh sb="11" eb="12">
      <t>ゴウ</t>
    </rPh>
    <phoneticPr fontId="2"/>
  </si>
  <si>
    <t>四号建築物</t>
    <rPh sb="0" eb="1">
      <t>ヨン</t>
    </rPh>
    <rPh sb="1" eb="2">
      <t>ゴウ</t>
    </rPh>
    <rPh sb="2" eb="5">
      <t>ケンチクブツ</t>
    </rPh>
    <phoneticPr fontId="2"/>
  </si>
  <si>
    <t>建築基準法第20条第二号に掲げる建築物</t>
    <rPh sb="0" eb="2">
      <t>ケンチク</t>
    </rPh>
    <rPh sb="2" eb="5">
      <t>キジュンホウ</t>
    </rPh>
    <rPh sb="5" eb="6">
      <t>ダイ</t>
    </rPh>
    <rPh sb="8" eb="9">
      <t>ジョウ</t>
    </rPh>
    <rPh sb="9" eb="10">
      <t>ダイ</t>
    </rPh>
    <rPh sb="10" eb="11">
      <t>ニ</t>
    </rPh>
    <rPh sb="11" eb="12">
      <t>ゴウ</t>
    </rPh>
    <rPh sb="13" eb="14">
      <t>カカ</t>
    </rPh>
    <rPh sb="16" eb="19">
      <t>ケンチクブツ</t>
    </rPh>
    <phoneticPr fontId="2"/>
  </si>
  <si>
    <t>時刻歴応答解析を行い大臣認定取得</t>
    <rPh sb="0" eb="2">
      <t>ジコク</t>
    </rPh>
    <rPh sb="2" eb="3">
      <t>レキ</t>
    </rPh>
    <rPh sb="3" eb="5">
      <t>オウトウ</t>
    </rPh>
    <rPh sb="5" eb="7">
      <t>カイセキ</t>
    </rPh>
    <rPh sb="8" eb="9">
      <t>オコナ</t>
    </rPh>
    <rPh sb="10" eb="12">
      <t>ダイジン</t>
    </rPh>
    <rPh sb="12" eb="14">
      <t>ニンテイ</t>
    </rPh>
    <rPh sb="14" eb="16">
      <t>シュトク</t>
    </rPh>
    <phoneticPr fontId="2"/>
  </si>
  <si>
    <t>・免震層、免震材料の維持管理に関する計画</t>
    <rPh sb="1" eb="2">
      <t>メン</t>
    </rPh>
    <rPh sb="2" eb="3">
      <t>シン</t>
    </rPh>
    <rPh sb="3" eb="4">
      <t>ソウ</t>
    </rPh>
    <rPh sb="5" eb="6">
      <t>メン</t>
    </rPh>
    <rPh sb="6" eb="7">
      <t>シン</t>
    </rPh>
    <rPh sb="7" eb="9">
      <t>ザイリョウ</t>
    </rPh>
    <rPh sb="10" eb="12">
      <t>イジ</t>
    </rPh>
    <rPh sb="12" eb="14">
      <t>カンリ</t>
    </rPh>
    <rPh sb="15" eb="16">
      <t>カン</t>
    </rPh>
    <rPh sb="18" eb="20">
      <t>ケイカク</t>
    </rPh>
    <phoneticPr fontId="2"/>
  </si>
  <si>
    <t>あり</t>
    <phoneticPr fontId="2"/>
  </si>
  <si>
    <t>なし</t>
    <phoneticPr fontId="2"/>
  </si>
  <si>
    <t>・敷地の管理に関する計画</t>
    <rPh sb="1" eb="3">
      <t>シキチ</t>
    </rPh>
    <rPh sb="4" eb="6">
      <t>カンリ</t>
    </rPh>
    <rPh sb="7" eb="8">
      <t>カン</t>
    </rPh>
    <rPh sb="10" eb="12">
      <t>ケイカク</t>
    </rPh>
    <phoneticPr fontId="2"/>
  </si>
  <si>
    <t>※免震建築物でないものはその他にチェック</t>
    <rPh sb="1" eb="2">
      <t>メン</t>
    </rPh>
    <rPh sb="2" eb="3">
      <t>シン</t>
    </rPh>
    <rPh sb="3" eb="6">
      <t>ケンチクブツ</t>
    </rPh>
    <rPh sb="14" eb="15">
      <t>タ</t>
    </rPh>
    <phoneticPr fontId="2"/>
  </si>
  <si>
    <t>※表中の数値は下限値であり、これ以上の数値を採用</t>
    <phoneticPr fontId="4"/>
  </si>
  <si>
    <t>※1-3の免震建築物として評価する場合は記入不要</t>
    <rPh sb="5" eb="7">
      <t>メンシン</t>
    </rPh>
    <rPh sb="7" eb="10">
      <t>ケンチクブツ</t>
    </rPh>
    <rPh sb="13" eb="15">
      <t>ヒョウカ</t>
    </rPh>
    <rPh sb="17" eb="19">
      <t>バアイ</t>
    </rPh>
    <rPh sb="20" eb="22">
      <t>キニュウ</t>
    </rPh>
    <rPh sb="22" eb="24">
      <t>フヨウ</t>
    </rPh>
    <phoneticPr fontId="4"/>
  </si>
  <si>
    <t>(損傷防止)</t>
    <rPh sb="1" eb="3">
      <t>ソンショウ</t>
    </rPh>
    <phoneticPr fontId="2"/>
  </si>
  <si>
    <t>耐風等級</t>
    <rPh sb="0" eb="2">
      <t>タイフウ</t>
    </rPh>
    <rPh sb="2" eb="4">
      <t>トウキュウ</t>
    </rPh>
    <phoneticPr fontId="2"/>
  </si>
  <si>
    <t>耐積雪等級</t>
    <rPh sb="0" eb="1">
      <t>タイ</t>
    </rPh>
    <rPh sb="1" eb="3">
      <t>セキセツ</t>
    </rPh>
    <rPh sb="3" eb="5">
      <t>トウキュウ</t>
    </rPh>
    <phoneticPr fontId="2"/>
  </si>
  <si>
    <t>該当</t>
    <rPh sb="0" eb="2">
      <t>ガイトウ</t>
    </rPh>
    <phoneticPr fontId="2"/>
  </si>
  <si>
    <t>区域外</t>
    <rPh sb="0" eb="2">
      <t>クイキ</t>
    </rPh>
    <rPh sb="2" eb="3">
      <t>ガイ</t>
    </rPh>
    <phoneticPr fontId="2"/>
  </si>
  <si>
    <t>地盤又は杭</t>
    <rPh sb="0" eb="2">
      <t>ジバン</t>
    </rPh>
    <rPh sb="2" eb="3">
      <t>マタ</t>
    </rPh>
    <rPh sb="4" eb="5">
      <t>クイ</t>
    </rPh>
    <phoneticPr fontId="2"/>
  </si>
  <si>
    <t>の許容支持</t>
    <rPh sb="1" eb="3">
      <t>キョヨウ</t>
    </rPh>
    <rPh sb="3" eb="5">
      <t>シジ</t>
    </rPh>
    <phoneticPr fontId="2"/>
  </si>
  <si>
    <t>力等及び</t>
    <rPh sb="0" eb="1">
      <t>リョク</t>
    </rPh>
    <rPh sb="1" eb="2">
      <t>トウ</t>
    </rPh>
    <rPh sb="2" eb="3">
      <t>オヨ</t>
    </rPh>
    <phoneticPr fontId="2"/>
  </si>
  <si>
    <t>その設定</t>
    <rPh sb="2" eb="4">
      <t>セッテイ</t>
    </rPh>
    <phoneticPr fontId="2"/>
  </si>
  <si>
    <t>方法</t>
    <rPh sb="0" eb="2">
      <t>ホウホウ</t>
    </rPh>
    <phoneticPr fontId="2"/>
  </si>
  <si>
    <t>地盤・杭</t>
    <rPh sb="0" eb="2">
      <t>ジバン</t>
    </rPh>
    <rPh sb="3" eb="4">
      <t>クイ</t>
    </rPh>
    <phoneticPr fontId="2"/>
  </si>
  <si>
    <t>地盤の種類</t>
    <rPh sb="0" eb="2">
      <t>ジバン</t>
    </rPh>
    <rPh sb="3" eb="5">
      <t>シュルイ</t>
    </rPh>
    <phoneticPr fontId="2"/>
  </si>
  <si>
    <t>・地盤調査方法</t>
    <rPh sb="1" eb="3">
      <t>ジバン</t>
    </rPh>
    <rPh sb="3" eb="5">
      <t>チョウサ</t>
    </rPh>
    <rPh sb="5" eb="7">
      <t>ホウホウ</t>
    </rPh>
    <phoneticPr fontId="2"/>
  </si>
  <si>
    <t>標準貫入試験</t>
    <rPh sb="0" eb="2">
      <t>ヒョウジュン</t>
    </rPh>
    <rPh sb="2" eb="3">
      <t>カン</t>
    </rPh>
    <rPh sb="3" eb="4">
      <t>ニュウ</t>
    </rPh>
    <rPh sb="4" eb="6">
      <t>シケン</t>
    </rPh>
    <phoneticPr fontId="2"/>
  </si>
  <si>
    <t>近隣の調査結果</t>
    <rPh sb="0" eb="2">
      <t>キンリン</t>
    </rPh>
    <rPh sb="3" eb="5">
      <t>チョウサ</t>
    </rPh>
    <rPh sb="5" eb="7">
      <t>ケッカ</t>
    </rPh>
    <phoneticPr fontId="2"/>
  </si>
  <si>
    <t>表層改良･改良体強度等</t>
    <rPh sb="0" eb="2">
      <t>ヒョウソウ</t>
    </rPh>
    <rPh sb="2" eb="4">
      <t>カイリョウ</t>
    </rPh>
    <rPh sb="5" eb="7">
      <t>カイリョウ</t>
    </rPh>
    <rPh sb="7" eb="8">
      <t>タイ</t>
    </rPh>
    <rPh sb="8" eb="10">
      <t>キョウド</t>
    </rPh>
    <rPh sb="10" eb="11">
      <t>トウ</t>
    </rPh>
    <phoneticPr fontId="4"/>
  </si>
  <si>
    <t>柱状改良･改良体強度等</t>
    <rPh sb="0" eb="1">
      <t>チュウ</t>
    </rPh>
    <rPh sb="1" eb="2">
      <t>ジョウ</t>
    </rPh>
    <rPh sb="2" eb="4">
      <t>カイリョウ</t>
    </rPh>
    <rPh sb="5" eb="7">
      <t>カイリョウ</t>
    </rPh>
    <rPh sb="7" eb="8">
      <t>タイ</t>
    </rPh>
    <rPh sb="8" eb="10">
      <t>キョウド</t>
    </rPh>
    <rPh sb="10" eb="11">
      <t>トウ</t>
    </rPh>
    <phoneticPr fontId="4"/>
  </si>
  <si>
    <t>小口径鋼管工法･鋼管支持力等</t>
    <rPh sb="0" eb="1">
      <t>ショウ</t>
    </rPh>
    <rPh sb="1" eb="3">
      <t>コウケイ</t>
    </rPh>
    <rPh sb="3" eb="5">
      <t>コウカン</t>
    </rPh>
    <rPh sb="5" eb="7">
      <t>コウホウ</t>
    </rPh>
    <rPh sb="8" eb="10">
      <t>コウカン</t>
    </rPh>
    <rPh sb="10" eb="12">
      <t>シジ</t>
    </rPh>
    <rPh sb="12" eb="13">
      <t>リョク</t>
    </rPh>
    <rPh sb="13" eb="14">
      <t>トウ</t>
    </rPh>
    <phoneticPr fontId="4"/>
  </si>
  <si>
    <t>置換工法･改良材料(仕様)等</t>
    <rPh sb="0" eb="2">
      <t>チカン</t>
    </rPh>
    <rPh sb="2" eb="4">
      <t>コウホウ</t>
    </rPh>
    <rPh sb="5" eb="7">
      <t>カイリョウ</t>
    </rPh>
    <rPh sb="7" eb="9">
      <t>ザイリョウ</t>
    </rPh>
    <rPh sb="10" eb="12">
      <t>シヨウ</t>
    </rPh>
    <rPh sb="13" eb="14">
      <t>トウ</t>
    </rPh>
    <phoneticPr fontId="4"/>
  </si>
  <si>
    <t>基礎</t>
    <rPh sb="0" eb="2">
      <t>キソ</t>
    </rPh>
    <phoneticPr fontId="2"/>
  </si>
  <si>
    <t>基礎の形式</t>
    <rPh sb="0" eb="2">
      <t>キソ</t>
    </rPh>
    <rPh sb="3" eb="5">
      <t>ケイシキ</t>
    </rPh>
    <phoneticPr fontId="2"/>
  </si>
  <si>
    <t>基礎の構造</t>
    <rPh sb="0" eb="2">
      <t>キソ</t>
    </rPh>
    <rPh sb="3" eb="5">
      <t>コウゾウ</t>
    </rPh>
    <phoneticPr fontId="2"/>
  </si>
  <si>
    <t>方法及び</t>
    <rPh sb="0" eb="2">
      <t>ホウホウ</t>
    </rPh>
    <rPh sb="2" eb="3">
      <t>オヨ</t>
    </rPh>
    <phoneticPr fontId="2"/>
  </si>
  <si>
    <t>形式等</t>
    <rPh sb="0" eb="2">
      <t>ケイシキ</t>
    </rPh>
    <rPh sb="2" eb="3">
      <t>トウ</t>
    </rPh>
    <phoneticPr fontId="2"/>
  </si>
  <si>
    <t>直接基礎</t>
    <rPh sb="0" eb="2">
      <t>チョクセツ</t>
    </rPh>
    <rPh sb="2" eb="4">
      <t>キソ</t>
    </rPh>
    <phoneticPr fontId="2"/>
  </si>
  <si>
    <t>・構造方法</t>
    <rPh sb="1" eb="3">
      <t>コウゾウ</t>
    </rPh>
    <rPh sb="3" eb="5">
      <t>ホウホウ</t>
    </rPh>
    <phoneticPr fontId="2"/>
  </si>
  <si>
    <t>鉄筋コンクリート造</t>
    <rPh sb="0" eb="2">
      <t>テッキン</t>
    </rPh>
    <rPh sb="8" eb="9">
      <t>ゾウ</t>
    </rPh>
    <phoneticPr fontId="2"/>
  </si>
  <si>
    <t>・構造形式</t>
    <rPh sb="1" eb="3">
      <t>コウゾウ</t>
    </rPh>
    <rPh sb="3" eb="5">
      <t>ケイシキ</t>
    </rPh>
    <phoneticPr fontId="2"/>
  </si>
  <si>
    <t>べた基礎</t>
    <rPh sb="2" eb="4">
      <t>キソ</t>
    </rPh>
    <phoneticPr fontId="2"/>
  </si>
  <si>
    <t>布基礎</t>
    <rPh sb="0" eb="1">
      <t>ヌノ</t>
    </rPh>
    <rPh sb="1" eb="3">
      <t>キソ</t>
    </rPh>
    <phoneticPr fontId="2"/>
  </si>
  <si>
    <t>独立基礎</t>
    <rPh sb="0" eb="2">
      <t>ドクリツ</t>
    </rPh>
    <rPh sb="2" eb="4">
      <t>キソ</t>
    </rPh>
    <phoneticPr fontId="2"/>
  </si>
  <si>
    <t>杭基礎</t>
    <rPh sb="0" eb="1">
      <t>クイ</t>
    </rPh>
    <rPh sb="1" eb="3">
      <t>キソ</t>
    </rPh>
    <phoneticPr fontId="2"/>
  </si>
  <si>
    <t>・杭種</t>
    <rPh sb="1" eb="2">
      <t>クイ</t>
    </rPh>
    <rPh sb="2" eb="3">
      <t>シュ</t>
    </rPh>
    <phoneticPr fontId="2"/>
  </si>
  <si>
    <t>支持杭</t>
    <rPh sb="0" eb="2">
      <t>シジ</t>
    </rPh>
    <rPh sb="2" eb="3">
      <t>クイ</t>
    </rPh>
    <phoneticPr fontId="2"/>
  </si>
  <si>
    <t>摩擦杭</t>
    <rPh sb="0" eb="2">
      <t>マサツ</t>
    </rPh>
    <rPh sb="2" eb="3">
      <t>クイ</t>
    </rPh>
    <phoneticPr fontId="2"/>
  </si>
  <si>
    <t>最小値</t>
    <rPh sb="0" eb="3">
      <t>サイショウチ</t>
    </rPh>
    <phoneticPr fontId="2"/>
  </si>
  <si>
    <t>最大値</t>
    <rPh sb="0" eb="3">
      <t>サイダイチ</t>
    </rPh>
    <phoneticPr fontId="2"/>
  </si>
  <si>
    <t>杭頭部</t>
    <rPh sb="0" eb="1">
      <t>クイ</t>
    </rPh>
    <rPh sb="1" eb="2">
      <t>アタマ</t>
    </rPh>
    <rPh sb="2" eb="3">
      <t>ブ</t>
    </rPh>
    <phoneticPr fontId="2"/>
  </si>
  <si>
    <t>・</t>
    <phoneticPr fontId="2"/>
  </si>
  <si>
    <t>軸部（節部）</t>
    <rPh sb="0" eb="1">
      <t>ジク</t>
    </rPh>
    <rPh sb="1" eb="2">
      <t>ブ</t>
    </rPh>
    <rPh sb="3" eb="5">
      <t>フシブ</t>
    </rPh>
    <phoneticPr fontId="2"/>
  </si>
  <si>
    <t>先端部</t>
    <rPh sb="0" eb="2">
      <t>センタン</t>
    </rPh>
    <rPh sb="2" eb="3">
      <t>ブ</t>
    </rPh>
    <phoneticPr fontId="2"/>
  </si>
  <si>
    <t>杭長（ｍ）</t>
    <rPh sb="0" eb="1">
      <t>クイ</t>
    </rPh>
    <rPh sb="1" eb="2">
      <t>チョウ</t>
    </rPh>
    <phoneticPr fontId="2"/>
  </si>
  <si>
    <t>※最小値、最大値の無い場合、最小値欄にのみ記入。</t>
    <rPh sb="1" eb="4">
      <t>サイショウチ</t>
    </rPh>
    <rPh sb="5" eb="8">
      <t>サイダイチ</t>
    </rPh>
    <rPh sb="9" eb="10">
      <t>ナ</t>
    </rPh>
    <rPh sb="11" eb="13">
      <t>バアイ</t>
    </rPh>
    <rPh sb="14" eb="17">
      <t>サイショウチ</t>
    </rPh>
    <rPh sb="17" eb="18">
      <t>ラン</t>
    </rPh>
    <rPh sb="21" eb="23">
      <t>キニュウ</t>
    </rPh>
    <phoneticPr fontId="2"/>
  </si>
  <si>
    <t>　　該当しない（軸部と同径の)場合、（　）内は記入不要。</t>
    <rPh sb="2" eb="4">
      <t>ガイトウ</t>
    </rPh>
    <rPh sb="8" eb="9">
      <t>ジク</t>
    </rPh>
    <rPh sb="9" eb="10">
      <t>ブ</t>
    </rPh>
    <rPh sb="11" eb="12">
      <t>ドウ</t>
    </rPh>
    <rPh sb="12" eb="13">
      <t>ケイ</t>
    </rPh>
    <rPh sb="15" eb="17">
      <t>バアイ</t>
    </rPh>
    <rPh sb="21" eb="22">
      <t>ナイ</t>
    </rPh>
    <rPh sb="23" eb="25">
      <t>キニュウ</t>
    </rPh>
    <rPh sb="25" eb="27">
      <t>フヨウ</t>
    </rPh>
    <phoneticPr fontId="2"/>
  </si>
  <si>
    <t>※整数表示（端数切捨て）</t>
    <rPh sb="1" eb="3">
      <t>セイスウ</t>
    </rPh>
    <rPh sb="3" eb="5">
      <t>ヒョウジ</t>
    </rPh>
    <rPh sb="6" eb="8">
      <t>ハスウ</t>
    </rPh>
    <rPh sb="8" eb="10">
      <t>キリス</t>
    </rPh>
    <phoneticPr fontId="2"/>
  </si>
  <si>
    <t>※免震建築物</t>
    <rPh sb="1" eb="2">
      <t>メン</t>
    </rPh>
    <rPh sb="2" eb="3">
      <t>シン</t>
    </rPh>
    <rPh sb="3" eb="6">
      <t>ケンチクブツ</t>
    </rPh>
    <phoneticPr fontId="2"/>
  </si>
  <si>
    <t>の場合</t>
    <rPh sb="1" eb="3">
      <t>バアイ</t>
    </rPh>
    <phoneticPr fontId="2"/>
  </si>
  <si>
    <t>の種類</t>
    <rPh sb="1" eb="3">
      <t>シュルイ</t>
    </rPh>
    <phoneticPr fontId="2"/>
  </si>
  <si>
    <t>・コンクリートの種類</t>
    <rPh sb="8" eb="10">
      <t>シュルイ</t>
    </rPh>
    <phoneticPr fontId="2"/>
  </si>
  <si>
    <t>普通コンクリート</t>
    <rPh sb="0" eb="2">
      <t>フツウ</t>
    </rPh>
    <phoneticPr fontId="2"/>
  </si>
  <si>
    <t>高強度コンクリート</t>
    <rPh sb="0" eb="3">
      <t>コウキョウド</t>
    </rPh>
    <phoneticPr fontId="2"/>
  </si>
  <si>
    <t>軽量コンクリート</t>
    <rPh sb="0" eb="2">
      <t>ケイリョウ</t>
    </rPh>
    <phoneticPr fontId="2"/>
  </si>
  <si>
    <t>・セメントの種類</t>
    <rPh sb="6" eb="8">
      <t>シュルイ</t>
    </rPh>
    <phoneticPr fontId="2"/>
  </si>
  <si>
    <t>普通ポルトランドセメント</t>
    <rPh sb="0" eb="2">
      <t>フツウ</t>
    </rPh>
    <phoneticPr fontId="2"/>
  </si>
  <si>
    <t>中庸熱・低熱ポルトランドセメント</t>
    <rPh sb="0" eb="2">
      <t>チュウヨウ</t>
    </rPh>
    <rPh sb="2" eb="3">
      <t>ネツ</t>
    </rPh>
    <rPh sb="4" eb="6">
      <t>テイネツ</t>
    </rPh>
    <phoneticPr fontId="2"/>
  </si>
  <si>
    <t>その他ポルトランドセメント</t>
    <rPh sb="2" eb="3">
      <t>タ</t>
    </rPh>
    <phoneticPr fontId="2"/>
  </si>
  <si>
    <t>高炉セメント</t>
    <rPh sb="0" eb="2">
      <t>コウロ</t>
    </rPh>
    <phoneticPr fontId="2"/>
  </si>
  <si>
    <t>水セメント比</t>
    <rPh sb="0" eb="1">
      <t>ミズ</t>
    </rPh>
    <rPh sb="5" eb="6">
      <t>ヒ</t>
    </rPh>
    <phoneticPr fontId="2"/>
  </si>
  <si>
    <t>最小かぶり</t>
    <rPh sb="0" eb="2">
      <t>サイショウ</t>
    </rPh>
    <phoneticPr fontId="2"/>
  </si>
  <si>
    <t>厚さ</t>
    <rPh sb="0" eb="1">
      <t>アツ</t>
    </rPh>
    <phoneticPr fontId="2"/>
  </si>
  <si>
    <t>部位</t>
    <rPh sb="0" eb="2">
      <t>ブイ</t>
    </rPh>
    <phoneticPr fontId="2"/>
  </si>
  <si>
    <t>最小かぶり厚さ</t>
    <rPh sb="0" eb="2">
      <t>サイショウ</t>
    </rPh>
    <rPh sb="5" eb="6">
      <t>アツ</t>
    </rPh>
    <phoneticPr fontId="2"/>
  </si>
  <si>
    <t>直接土に接しない部分</t>
    <rPh sb="0" eb="2">
      <t>チョクセツ</t>
    </rPh>
    <rPh sb="2" eb="3">
      <t>ツチ</t>
    </rPh>
    <rPh sb="4" eb="5">
      <t>セッ</t>
    </rPh>
    <rPh sb="8" eb="10">
      <t>ブブン</t>
    </rPh>
    <phoneticPr fontId="2"/>
  </si>
  <si>
    <t>屋内</t>
    <rPh sb="0" eb="2">
      <t>オクナイ</t>
    </rPh>
    <phoneticPr fontId="2"/>
  </si>
  <si>
    <t>屋外</t>
    <rPh sb="0" eb="2">
      <t>オクガイ</t>
    </rPh>
    <phoneticPr fontId="2"/>
  </si>
  <si>
    <t>直接土に接する部分</t>
    <rPh sb="0" eb="2">
      <t>チョクセツ</t>
    </rPh>
    <rPh sb="2" eb="3">
      <t>ツチ</t>
    </rPh>
    <rPh sb="4" eb="5">
      <t>セッ</t>
    </rPh>
    <rPh sb="7" eb="9">
      <t>ブブン</t>
    </rPh>
    <phoneticPr fontId="2"/>
  </si>
  <si>
    <t>50％以下</t>
    <rPh sb="3" eb="5">
      <t>イカ</t>
    </rPh>
    <phoneticPr fontId="2"/>
  </si>
  <si>
    <t>55％以下</t>
    <rPh sb="3" eb="5">
      <t>イカ</t>
    </rPh>
    <phoneticPr fontId="2"/>
  </si>
  <si>
    <t>60％以下</t>
    <rPh sb="3" eb="5">
      <t>イカ</t>
    </rPh>
    <phoneticPr fontId="2"/>
  </si>
  <si>
    <t>壁、柱、梁、床、はり又は</t>
    <rPh sb="0" eb="1">
      <t>カベ</t>
    </rPh>
    <rPh sb="2" eb="3">
      <t>ハシラ</t>
    </rPh>
    <rPh sb="4" eb="5">
      <t>ハリ</t>
    </rPh>
    <rPh sb="6" eb="7">
      <t>ユカ</t>
    </rPh>
    <phoneticPr fontId="2"/>
  </si>
  <si>
    <t>耐力壁、柱又は</t>
    <rPh sb="0" eb="2">
      <t>タイリョク</t>
    </rPh>
    <rPh sb="2" eb="3">
      <t>ヘキ</t>
    </rPh>
    <rPh sb="4" eb="5">
      <t>ハシラ</t>
    </rPh>
    <phoneticPr fontId="2"/>
  </si>
  <si>
    <t>基礎（立ち上がり部分</t>
    <rPh sb="0" eb="2">
      <t>キソ</t>
    </rPh>
    <rPh sb="3" eb="4">
      <t>タ</t>
    </rPh>
    <rPh sb="5" eb="6">
      <t>ア</t>
    </rPh>
    <rPh sb="8" eb="10">
      <t>ブブン</t>
    </rPh>
    <phoneticPr fontId="2"/>
  </si>
  <si>
    <t>耐力壁以外の壁</t>
    <rPh sb="0" eb="2">
      <t>タイリョク</t>
    </rPh>
    <rPh sb="2" eb="3">
      <t>ヘキ</t>
    </rPh>
    <rPh sb="3" eb="5">
      <t>イガイ</t>
    </rPh>
    <rPh sb="6" eb="7">
      <t>カベ</t>
    </rPh>
    <phoneticPr fontId="2"/>
  </si>
  <si>
    <t>または床</t>
    <rPh sb="3" eb="4">
      <t>ユカ</t>
    </rPh>
    <phoneticPr fontId="2"/>
  </si>
  <si>
    <t>cm</t>
    <phoneticPr fontId="2"/>
  </si>
  <si>
    <t>※外壁の屋外に面する部位に耐久性上有効な仕上げがある場合、</t>
    <rPh sb="1" eb="3">
      <t>ガイヘキ</t>
    </rPh>
    <rPh sb="4" eb="6">
      <t>オクガイ</t>
    </rPh>
    <rPh sb="7" eb="8">
      <t>メン</t>
    </rPh>
    <rPh sb="10" eb="12">
      <t>ブイ</t>
    </rPh>
    <rPh sb="13" eb="16">
      <t>タイキュウセイ</t>
    </rPh>
    <rPh sb="16" eb="17">
      <t>ジョウ</t>
    </rPh>
    <rPh sb="17" eb="19">
      <t>ユウコウ</t>
    </rPh>
    <rPh sb="20" eb="22">
      <t>シア</t>
    </rPh>
    <rPh sb="26" eb="28">
      <t>バアイ</t>
    </rPh>
    <phoneticPr fontId="2"/>
  </si>
  <si>
    <t>屋外側の部分に限り1cm減ずることができる。</t>
    <rPh sb="12" eb="13">
      <t>ゲン</t>
    </rPh>
    <phoneticPr fontId="2"/>
  </si>
  <si>
    <t>mm）</t>
  </si>
  <si>
    <t>mm）</t>
    <phoneticPr fontId="2"/>
  </si>
  <si>
    <t>[Pca部分]</t>
    <rPh sb="4" eb="6">
      <t>ブブン</t>
    </rPh>
    <phoneticPr fontId="2"/>
  </si>
  <si>
    <t>・設計かぶり厚さ</t>
    <rPh sb="1" eb="3">
      <t>セッケイ</t>
    </rPh>
    <rPh sb="6" eb="7">
      <t>アツ</t>
    </rPh>
    <phoneticPr fontId="2"/>
  </si>
  <si>
    <t>部材の設計</t>
    <rPh sb="0" eb="2">
      <t>ブザイ</t>
    </rPh>
    <rPh sb="3" eb="5">
      <t>セッケイ</t>
    </rPh>
    <phoneticPr fontId="2"/>
  </si>
  <si>
    <t>・配筋</t>
    <rPh sb="1" eb="2">
      <t>ハイ</t>
    </rPh>
    <rPh sb="2" eb="3">
      <t>キン</t>
    </rPh>
    <phoneticPr fontId="2"/>
  </si>
  <si>
    <t>の品質</t>
    <rPh sb="1" eb="3">
      <t>ヒンシツ</t>
    </rPh>
    <phoneticPr fontId="2"/>
  </si>
  <si>
    <t>＝</t>
    <phoneticPr fontId="2"/>
  </si>
  <si>
    <t>最小かぶり厚さ</t>
  </si>
  <si>
    <t>最小かぶり厚さ</t>
    <phoneticPr fontId="2"/>
  </si>
  <si>
    <t>＋</t>
  </si>
  <si>
    <t>＋</t>
    <phoneticPr fontId="2"/>
  </si>
  <si>
    <t>（</t>
  </si>
  <si>
    <t>スランプ18cm以下</t>
    <rPh sb="8" eb="10">
      <t>イカ</t>
    </rPh>
    <phoneticPr fontId="2"/>
  </si>
  <si>
    <t>スランプ21cm以下</t>
    <rPh sb="8" eb="10">
      <t>イカ</t>
    </rPh>
    <phoneticPr fontId="2"/>
  </si>
  <si>
    <t>フロー値管理等</t>
    <rPh sb="3" eb="4">
      <t>チ</t>
    </rPh>
    <rPh sb="4" eb="6">
      <t>カンリ</t>
    </rPh>
    <rPh sb="6" eb="7">
      <t>トウ</t>
    </rPh>
    <phoneticPr fontId="2"/>
  </si>
  <si>
    <t>（コンクリート強度33N/㎟未満）</t>
    <rPh sb="7" eb="9">
      <t>キョウド</t>
    </rPh>
    <rPh sb="14" eb="16">
      <t>ミマン</t>
    </rPh>
    <phoneticPr fontId="2"/>
  </si>
  <si>
    <t>（コンクリート強度33N/㎟以上）</t>
    <rPh sb="7" eb="9">
      <t>キョウド</t>
    </rPh>
    <rPh sb="14" eb="16">
      <t>イジョウ</t>
    </rPh>
    <phoneticPr fontId="2"/>
  </si>
  <si>
    <t>（</t>
    <phoneticPr fontId="2"/>
  </si>
  <si>
    <t>単位水量</t>
    <rPh sb="0" eb="2">
      <t>タンイ</t>
    </rPh>
    <rPh sb="2" eb="4">
      <t>スイリョウ</t>
    </rPh>
    <phoneticPr fontId="2"/>
  </si>
  <si>
    <t>185kg/㎥　以下</t>
    <rPh sb="8" eb="10">
      <t>イカ</t>
    </rPh>
    <phoneticPr fontId="2"/>
  </si>
  <si>
    <t>空気量</t>
    <rPh sb="0" eb="2">
      <t>クウキ</t>
    </rPh>
    <rPh sb="2" eb="3">
      <t>リョウ</t>
    </rPh>
    <phoneticPr fontId="2"/>
  </si>
  <si>
    <t>4～6％</t>
    <phoneticPr fontId="2"/>
  </si>
  <si>
    <t>施工計画</t>
    <rPh sb="0" eb="2">
      <t>セコウ</t>
    </rPh>
    <rPh sb="2" eb="4">
      <t>ケイカク</t>
    </rPh>
    <phoneticPr fontId="2"/>
  </si>
  <si>
    <t>の充填方法</t>
    <rPh sb="1" eb="3">
      <t>ジュウテン</t>
    </rPh>
    <rPh sb="3" eb="5">
      <t>ホウホウ</t>
    </rPh>
    <phoneticPr fontId="2"/>
  </si>
  <si>
    <t>・打込・締め固め方法、打継ぎ部の処理方法、養生方法</t>
    <rPh sb="1" eb="2">
      <t>ウ</t>
    </rPh>
    <rPh sb="2" eb="3">
      <t>コ</t>
    </rPh>
    <rPh sb="4" eb="5">
      <t>シ</t>
    </rPh>
    <rPh sb="6" eb="7">
      <t>カタ</t>
    </rPh>
    <rPh sb="8" eb="10">
      <t>ホウホウ</t>
    </rPh>
    <rPh sb="11" eb="12">
      <t>ウ</t>
    </rPh>
    <rPh sb="12" eb="13">
      <t>ツギ</t>
    </rPh>
    <rPh sb="14" eb="15">
      <t>ブ</t>
    </rPh>
    <rPh sb="16" eb="18">
      <t>ショリ</t>
    </rPh>
    <rPh sb="18" eb="20">
      <t>ホウホウ</t>
    </rPh>
    <rPh sb="21" eb="23">
      <t>ヨウジョウ</t>
    </rPh>
    <rPh sb="23" eb="25">
      <t>ホウホウ</t>
    </rPh>
    <phoneticPr fontId="4"/>
  </si>
  <si>
    <t>JASS５－７節、８節に準拠</t>
    <rPh sb="7" eb="8">
      <t>セツ</t>
    </rPh>
    <rPh sb="10" eb="11">
      <t>セツ</t>
    </rPh>
    <rPh sb="12" eb="14">
      <t>ジュンキョ</t>
    </rPh>
    <phoneticPr fontId="4"/>
  </si>
  <si>
    <t>等級1は</t>
    <rPh sb="0" eb="2">
      <t>トウキュウ</t>
    </rPh>
    <phoneticPr fontId="2"/>
  </si>
  <si>
    <t>説明欄に</t>
    <rPh sb="0" eb="2">
      <t>セツメイ</t>
    </rPh>
    <rPh sb="2" eb="3">
      <t>ラン</t>
    </rPh>
    <phoneticPr fontId="2"/>
  </si>
  <si>
    <t>記入不要</t>
    <rPh sb="0" eb="2">
      <t>キニュウ</t>
    </rPh>
    <rPh sb="2" eb="4">
      <t>フヨウ</t>
    </rPh>
    <phoneticPr fontId="2"/>
  </si>
  <si>
    <t>構造躯体</t>
    <rPh sb="0" eb="2">
      <t>コウゾウ</t>
    </rPh>
    <rPh sb="2" eb="4">
      <t>クタイ</t>
    </rPh>
    <phoneticPr fontId="2"/>
  </si>
  <si>
    <t>鋼材の厚さ</t>
    <rPh sb="0" eb="2">
      <t>コウザイ</t>
    </rPh>
    <rPh sb="3" eb="4">
      <t>アツ</t>
    </rPh>
    <phoneticPr fontId="2"/>
  </si>
  <si>
    <t>（最小）</t>
    <rPh sb="1" eb="3">
      <t>サイショウ</t>
    </rPh>
    <phoneticPr fontId="2"/>
  </si>
  <si>
    <t>・</t>
  </si>
  <si>
    <t>防錆措置</t>
    <rPh sb="0" eb="2">
      <t>ボウセイ</t>
    </rPh>
    <rPh sb="2" eb="4">
      <t>ソチ</t>
    </rPh>
    <phoneticPr fontId="2"/>
  </si>
  <si>
    <t>一般部　</t>
    <rPh sb="0" eb="2">
      <t>イッパン</t>
    </rPh>
    <rPh sb="2" eb="3">
      <t>ブ</t>
    </rPh>
    <phoneticPr fontId="4"/>
  </si>
  <si>
    <t>柱脚部　</t>
    <rPh sb="0" eb="1">
      <t>チュウ</t>
    </rPh>
    <rPh sb="1" eb="2">
      <t>キャク</t>
    </rPh>
    <rPh sb="2" eb="3">
      <t>ブ</t>
    </rPh>
    <phoneticPr fontId="4"/>
  </si>
  <si>
    <t>※地階を除く最下階の柱脚部が対象</t>
    <rPh sb="1" eb="3">
      <t>チカイ</t>
    </rPh>
    <rPh sb="4" eb="5">
      <t>ノゾ</t>
    </rPh>
    <rPh sb="6" eb="8">
      <t>サイカ</t>
    </rPh>
    <rPh sb="8" eb="9">
      <t>カイ</t>
    </rPh>
    <rPh sb="10" eb="11">
      <t>チュウ</t>
    </rPh>
    <rPh sb="11" eb="12">
      <t>キャク</t>
    </rPh>
    <rPh sb="12" eb="13">
      <t>ブ</t>
    </rPh>
    <rPh sb="14" eb="16">
      <t>タイショウ</t>
    </rPh>
    <phoneticPr fontId="2"/>
  </si>
  <si>
    <t>※柱・梁・筋かい以外の部分の使用鋼材</t>
    <rPh sb="1" eb="2">
      <t>ハシラ</t>
    </rPh>
    <rPh sb="3" eb="4">
      <t>ハリ</t>
    </rPh>
    <rPh sb="5" eb="6">
      <t>スジ</t>
    </rPh>
    <rPh sb="8" eb="10">
      <t>イガイ</t>
    </rPh>
    <rPh sb="11" eb="13">
      <t>ブブン</t>
    </rPh>
    <rPh sb="14" eb="16">
      <t>シヨウ</t>
    </rPh>
    <rPh sb="16" eb="18">
      <t>コウザイ</t>
    </rPh>
    <phoneticPr fontId="2"/>
  </si>
  <si>
    <t>床下</t>
    <rPh sb="0" eb="2">
      <t>ユカシタ</t>
    </rPh>
    <phoneticPr fontId="2"/>
  </si>
  <si>
    <t>防湿措置</t>
    <rPh sb="0" eb="2">
      <t>ボウシツ</t>
    </rPh>
    <rPh sb="2" eb="4">
      <t>ソチ</t>
    </rPh>
    <phoneticPr fontId="2"/>
  </si>
  <si>
    <t>コンクリート（60mm以上）</t>
    <rPh sb="11" eb="13">
      <t>イジョウ</t>
    </rPh>
    <phoneticPr fontId="2"/>
  </si>
  <si>
    <t>防湿フィルム（厚さ0.1mm以上）</t>
    <rPh sb="0" eb="2">
      <t>ボウシツ</t>
    </rPh>
    <rPh sb="7" eb="8">
      <t>アツ</t>
    </rPh>
    <rPh sb="14" eb="16">
      <t>イジョウ</t>
    </rPh>
    <phoneticPr fontId="2"/>
  </si>
  <si>
    <t>その他同等の防湿性能があると確かめられた材料</t>
    <rPh sb="2" eb="3">
      <t>タ</t>
    </rPh>
    <rPh sb="3" eb="5">
      <t>ドウトウ</t>
    </rPh>
    <rPh sb="6" eb="8">
      <t>ボウシツ</t>
    </rPh>
    <rPh sb="8" eb="10">
      <t>セイノウ</t>
    </rPh>
    <rPh sb="14" eb="15">
      <t>タシ</t>
    </rPh>
    <rPh sb="20" eb="22">
      <t>ザイリョウ</t>
    </rPh>
    <phoneticPr fontId="4"/>
  </si>
  <si>
    <t>断熱材の熱抵抗値</t>
    <rPh sb="0" eb="3">
      <t>ダンネツザイ</t>
    </rPh>
    <rPh sb="4" eb="5">
      <t>ネツ</t>
    </rPh>
    <rPh sb="5" eb="8">
      <t>テイコウチ</t>
    </rPh>
    <phoneticPr fontId="4"/>
  </si>
  <si>
    <t>㎡･K/W以上）</t>
    <rPh sb="5" eb="7">
      <t>イジョウ</t>
    </rPh>
    <phoneticPr fontId="2"/>
  </si>
  <si>
    <t>基礎断熱工法以外</t>
    <rPh sb="0" eb="2">
      <t>キソ</t>
    </rPh>
    <rPh sb="2" eb="4">
      <t>ダンネツ</t>
    </rPh>
    <rPh sb="4" eb="6">
      <t>コウホウ</t>
    </rPh>
    <rPh sb="6" eb="8">
      <t>イガイ</t>
    </rPh>
    <phoneticPr fontId="2"/>
  </si>
  <si>
    <t>基礎部開口</t>
    <rPh sb="0" eb="2">
      <t>キソ</t>
    </rPh>
    <rPh sb="2" eb="3">
      <t>ブ</t>
    </rPh>
    <rPh sb="3" eb="5">
      <t>カイコウ</t>
    </rPh>
    <phoneticPr fontId="2"/>
  </si>
  <si>
    <t>（外周部の設置間隔</t>
    <rPh sb="1" eb="3">
      <t>ガイシュウ</t>
    </rPh>
    <rPh sb="3" eb="4">
      <t>ブ</t>
    </rPh>
    <rPh sb="5" eb="7">
      <t>セッチ</t>
    </rPh>
    <rPh sb="7" eb="9">
      <t>カンカク</t>
    </rPh>
    <phoneticPr fontId="2"/>
  </si>
  <si>
    <t>（開口高さ</t>
    <rPh sb="1" eb="3">
      <t>カイコウ</t>
    </rPh>
    <rPh sb="3" eb="4">
      <t>タカ</t>
    </rPh>
    <phoneticPr fontId="2"/>
  </si>
  <si>
    <t>（開口幅</t>
    <rPh sb="1" eb="3">
      <t>カイコウ</t>
    </rPh>
    <rPh sb="3" eb="4">
      <t>ハバ</t>
    </rPh>
    <phoneticPr fontId="2"/>
  </si>
  <si>
    <t>地域</t>
    <rPh sb="0" eb="2">
      <t>チイキ</t>
    </rPh>
    <phoneticPr fontId="4"/>
  </si>
  <si>
    <t>換気措置</t>
    <rPh sb="0" eb="2">
      <t>カンキ</t>
    </rPh>
    <rPh sb="2" eb="4">
      <t>ソチ</t>
    </rPh>
    <phoneticPr fontId="2"/>
  </si>
  <si>
    <t>小屋裏</t>
    <rPh sb="0" eb="2">
      <t>コヤ</t>
    </rPh>
    <rPh sb="2" eb="3">
      <t>ウラ</t>
    </rPh>
    <phoneticPr fontId="2"/>
  </si>
  <si>
    <t>小屋裏換気</t>
    <rPh sb="0" eb="2">
      <t>コヤ</t>
    </rPh>
    <rPh sb="2" eb="3">
      <t>ウラ</t>
    </rPh>
    <rPh sb="3" eb="5">
      <t>カンキ</t>
    </rPh>
    <phoneticPr fontId="2"/>
  </si>
  <si>
    <t>・換気口の位置</t>
    <rPh sb="1" eb="3">
      <t>カンキ</t>
    </rPh>
    <rPh sb="3" eb="4">
      <t>グチ</t>
    </rPh>
    <rPh sb="5" eb="7">
      <t>イチ</t>
    </rPh>
    <phoneticPr fontId="2"/>
  </si>
  <si>
    <t>（給気口：</t>
    <rPh sb="1" eb="3">
      <t>キュウキ</t>
    </rPh>
    <rPh sb="3" eb="4">
      <t>クチ</t>
    </rPh>
    <phoneticPr fontId="2"/>
  </si>
  <si>
    <t>（排気口：</t>
    <rPh sb="1" eb="3">
      <t>ハイキ</t>
    </rPh>
    <rPh sb="3" eb="4">
      <t>クチ</t>
    </rPh>
    <phoneticPr fontId="2"/>
  </si>
  <si>
    <t>・天井面積に対する換気口面積の割合</t>
    <rPh sb="1" eb="3">
      <t>テンジョウ</t>
    </rPh>
    <rPh sb="3" eb="5">
      <t>メンセキ</t>
    </rPh>
    <rPh sb="6" eb="7">
      <t>タイ</t>
    </rPh>
    <rPh sb="9" eb="11">
      <t>カンキ</t>
    </rPh>
    <rPh sb="11" eb="12">
      <t>クチ</t>
    </rPh>
    <rPh sb="12" eb="14">
      <t>メンセキ</t>
    </rPh>
    <rPh sb="15" eb="17">
      <t>ワリアイ</t>
    </rPh>
    <phoneticPr fontId="2"/>
  </si>
  <si>
    <t>MB扉</t>
    <rPh sb="2" eb="3">
      <t>トビラ</t>
    </rPh>
    <phoneticPr fontId="2"/>
  </si>
  <si>
    <t>PS点検口</t>
    <rPh sb="2" eb="4">
      <t>テンケン</t>
    </rPh>
    <rPh sb="4" eb="5">
      <t>コウ</t>
    </rPh>
    <phoneticPr fontId="2"/>
  </si>
  <si>
    <t>横主管の</t>
    <rPh sb="0" eb="1">
      <t>ヨコ</t>
    </rPh>
    <rPh sb="1" eb="2">
      <t>シュ</t>
    </rPh>
    <rPh sb="2" eb="3">
      <t>カン</t>
    </rPh>
    <phoneticPr fontId="2"/>
  </si>
  <si>
    <t>ピット内等</t>
    <rPh sb="3" eb="4">
      <t>ナイ</t>
    </rPh>
    <rPh sb="4" eb="5">
      <t>トウ</t>
    </rPh>
    <phoneticPr fontId="2"/>
  </si>
  <si>
    <t>の措置</t>
    <rPh sb="1" eb="3">
      <t>ソチ</t>
    </rPh>
    <phoneticPr fontId="2"/>
  </si>
  <si>
    <t>※等級3の要件</t>
    <rPh sb="1" eb="3">
      <t>トウキュウ</t>
    </rPh>
    <rPh sb="5" eb="7">
      <t>ヨウケン</t>
    </rPh>
    <phoneticPr fontId="2"/>
  </si>
  <si>
    <t>等級2でも記入</t>
    <rPh sb="0" eb="2">
      <t>トウキュウ</t>
    </rPh>
    <rPh sb="5" eb="7">
      <t>キニュウ</t>
    </rPh>
    <phoneticPr fontId="2"/>
  </si>
  <si>
    <t>を設ける場合</t>
    <rPh sb="1" eb="2">
      <t>モウ</t>
    </rPh>
    <rPh sb="4" eb="6">
      <t>バアイ</t>
    </rPh>
    <phoneticPr fontId="2"/>
  </si>
  <si>
    <t>排水管</t>
    <rPh sb="0" eb="2">
      <t>ハイスイ</t>
    </rPh>
    <rPh sb="2" eb="3">
      <t>カン</t>
    </rPh>
    <phoneticPr fontId="2"/>
  </si>
  <si>
    <t>建物直下になし</t>
  </si>
  <si>
    <t xml:space="preserve">人通孔設置 </t>
  </si>
  <si>
    <t>給水管</t>
    <rPh sb="0" eb="2">
      <t>キュウスイ</t>
    </rPh>
    <rPh sb="2" eb="3">
      <t>カン</t>
    </rPh>
    <phoneticPr fontId="2"/>
  </si>
  <si>
    <t>給湯管</t>
    <rPh sb="0" eb="2">
      <t>キュウトウ</t>
    </rPh>
    <rPh sb="2" eb="3">
      <t>カン</t>
    </rPh>
    <phoneticPr fontId="2"/>
  </si>
  <si>
    <t>ガス管</t>
    <rPh sb="2" eb="3">
      <t>カン</t>
    </rPh>
    <phoneticPr fontId="2"/>
  </si>
  <si>
    <t>配管補修の</t>
    <rPh sb="0" eb="2">
      <t>ハイカン</t>
    </rPh>
    <rPh sb="2" eb="4">
      <t>ホシュウ</t>
    </rPh>
    <phoneticPr fontId="2"/>
  </si>
  <si>
    <t>措置</t>
    <rPh sb="0" eb="2">
      <t>ソチ</t>
    </rPh>
    <phoneticPr fontId="2"/>
  </si>
  <si>
    <t>※等級3の場合</t>
    <rPh sb="1" eb="3">
      <t>トウキュウ</t>
    </rPh>
    <rPh sb="5" eb="7">
      <t>バアイ</t>
    </rPh>
    <phoneticPr fontId="2"/>
  </si>
  <si>
    <t>に記入</t>
    <rPh sb="1" eb="3">
      <t>キニュウ</t>
    </rPh>
    <phoneticPr fontId="2"/>
  </si>
  <si>
    <t>露出</t>
    <phoneticPr fontId="2"/>
  </si>
  <si>
    <t>共用部</t>
    <rPh sb="0" eb="2">
      <t>キョウヨウ</t>
    </rPh>
    <rPh sb="2" eb="3">
      <t>ブ</t>
    </rPh>
    <phoneticPr fontId="2"/>
  </si>
  <si>
    <t>住棟外周部</t>
    <rPh sb="0" eb="1">
      <t>ジュウ</t>
    </rPh>
    <rPh sb="1" eb="2">
      <t>トウ</t>
    </rPh>
    <rPh sb="2" eb="4">
      <t>ガイシュウ</t>
    </rPh>
    <rPh sb="4" eb="5">
      <t>ブ</t>
    </rPh>
    <phoneticPr fontId="2"/>
  </si>
  <si>
    <t>バルコニー</t>
    <phoneticPr fontId="2"/>
  </si>
  <si>
    <t>MB内</t>
    <rPh sb="2" eb="3">
      <t>ナイ</t>
    </rPh>
    <phoneticPr fontId="2"/>
  </si>
  <si>
    <t>共用部に面して配管補修可能な扉あり</t>
    <rPh sb="0" eb="2">
      <t>キョウヨウ</t>
    </rPh>
    <rPh sb="2" eb="3">
      <t>ブ</t>
    </rPh>
    <rPh sb="4" eb="5">
      <t>メン</t>
    </rPh>
    <rPh sb="7" eb="9">
      <t>ハイカン</t>
    </rPh>
    <rPh sb="9" eb="11">
      <t>ホシュウ</t>
    </rPh>
    <rPh sb="11" eb="13">
      <t>カノウ</t>
    </rPh>
    <rPh sb="14" eb="15">
      <t>トビラ</t>
    </rPh>
    <phoneticPr fontId="2"/>
  </si>
  <si>
    <t>PS内</t>
    <rPh sb="2" eb="3">
      <t>ナイ</t>
    </rPh>
    <phoneticPr fontId="2"/>
  </si>
  <si>
    <t>共用部に面して配管補修可能な開口あり</t>
    <rPh sb="0" eb="2">
      <t>キョウヨウ</t>
    </rPh>
    <rPh sb="2" eb="3">
      <t>ブ</t>
    </rPh>
    <rPh sb="4" eb="5">
      <t>メン</t>
    </rPh>
    <rPh sb="7" eb="9">
      <t>ハイカン</t>
    </rPh>
    <rPh sb="9" eb="11">
      <t>ホシュウ</t>
    </rPh>
    <rPh sb="11" eb="13">
      <t>カノウ</t>
    </rPh>
    <rPh sb="14" eb="16">
      <t>カイコウ</t>
    </rPh>
    <phoneticPr fontId="2"/>
  </si>
  <si>
    <t>説明書の</t>
    <rPh sb="0" eb="2">
      <t>セツメイ</t>
    </rPh>
    <rPh sb="2" eb="3">
      <t>ショ</t>
    </rPh>
    <phoneticPr fontId="2"/>
  </si>
  <si>
    <t>記入不要</t>
    <rPh sb="0" eb="2">
      <t>キニュウ</t>
    </rPh>
    <phoneticPr fontId="2"/>
  </si>
  <si>
    <t>※等級1は</t>
    <rPh sb="1" eb="3">
      <t>トウキュウ</t>
    </rPh>
    <phoneticPr fontId="2"/>
  </si>
  <si>
    <t>荷重･外力に対して等級に応じて乗ずる倍率は下表の</t>
    <rPh sb="0" eb="2">
      <t>カジュウ</t>
    </rPh>
    <rPh sb="3" eb="5">
      <t>ガイリョク</t>
    </rPh>
    <rPh sb="6" eb="7">
      <t>タイ</t>
    </rPh>
    <phoneticPr fontId="4"/>
  </si>
  <si>
    <t>数値を採用</t>
  </si>
  <si>
    <t>共用排水</t>
    <rPh sb="0" eb="2">
      <t>キョウヨウ</t>
    </rPh>
    <rPh sb="2" eb="4">
      <t>ハイスイ</t>
    </rPh>
    <phoneticPr fontId="2"/>
  </si>
  <si>
    <t>・共用排水立管位置</t>
    <rPh sb="1" eb="3">
      <t>キョウヨウ</t>
    </rPh>
    <rPh sb="3" eb="5">
      <t>ハイスイ</t>
    </rPh>
    <rPh sb="5" eb="6">
      <t>タ</t>
    </rPh>
    <rPh sb="6" eb="7">
      <t>カン</t>
    </rPh>
    <rPh sb="7" eb="9">
      <t>イチ</t>
    </rPh>
    <phoneticPr fontId="2"/>
  </si>
  <si>
    <t>共用廊下に面する共用部分</t>
    <rPh sb="0" eb="2">
      <t>キョウヨウ</t>
    </rPh>
    <rPh sb="2" eb="4">
      <t>ロウカ</t>
    </rPh>
    <rPh sb="5" eb="6">
      <t>メン</t>
    </rPh>
    <rPh sb="8" eb="10">
      <t>キョウヨウ</t>
    </rPh>
    <rPh sb="10" eb="12">
      <t>ブブン</t>
    </rPh>
    <phoneticPr fontId="2"/>
  </si>
  <si>
    <t>外壁面、吹き抜け等の住戸外周部</t>
    <rPh sb="0" eb="2">
      <t>ガイヘキ</t>
    </rPh>
    <rPh sb="2" eb="3">
      <t>メン</t>
    </rPh>
    <rPh sb="4" eb="5">
      <t>フ</t>
    </rPh>
    <rPh sb="6" eb="7">
      <t>ヌ</t>
    </rPh>
    <rPh sb="8" eb="9">
      <t>トウ</t>
    </rPh>
    <rPh sb="10" eb="11">
      <t>ジュウ</t>
    </rPh>
    <rPh sb="11" eb="12">
      <t>コ</t>
    </rPh>
    <rPh sb="12" eb="14">
      <t>ガイシュウ</t>
    </rPh>
    <rPh sb="14" eb="15">
      <t>ブ</t>
    </rPh>
    <phoneticPr fontId="2"/>
  </si>
  <si>
    <t>バルコニー</t>
    <phoneticPr fontId="2"/>
  </si>
  <si>
    <t>住戸専用部</t>
    <rPh sb="0" eb="1">
      <t>ジュウ</t>
    </rPh>
    <rPh sb="1" eb="2">
      <t>コ</t>
    </rPh>
    <rPh sb="2" eb="4">
      <t>センヨウ</t>
    </rPh>
    <rPh sb="4" eb="5">
      <t>ブ</t>
    </rPh>
    <phoneticPr fontId="2"/>
  </si>
  <si>
    <t>立管の位置</t>
    <rPh sb="0" eb="1">
      <t>タ</t>
    </rPh>
    <rPh sb="1" eb="2">
      <t>カン</t>
    </rPh>
    <rPh sb="3" eb="5">
      <t>イチ</t>
    </rPh>
    <phoneticPr fontId="2"/>
  </si>
  <si>
    <t>共用排水管</t>
    <rPh sb="0" eb="2">
      <t>キョウヨウ</t>
    </rPh>
    <rPh sb="2" eb="4">
      <t>ハイスイ</t>
    </rPh>
    <rPh sb="4" eb="5">
      <t>カン</t>
    </rPh>
    <phoneticPr fontId="2"/>
  </si>
  <si>
    <t>※等級2以上</t>
    <rPh sb="1" eb="3">
      <t>トウキュウ</t>
    </rPh>
    <rPh sb="4" eb="6">
      <t>イジョウ</t>
    </rPh>
    <phoneticPr fontId="2"/>
  </si>
  <si>
    <t>内埋め込み</t>
    <rPh sb="0" eb="1">
      <t>ナイ</t>
    </rPh>
    <rPh sb="1" eb="2">
      <t>ウ</t>
    </rPh>
    <rPh sb="3" eb="4">
      <t>コ</t>
    </rPh>
    <phoneticPr fontId="2"/>
  </si>
  <si>
    <t>配管</t>
    <rPh sb="0" eb="2">
      <t>ハイカン</t>
    </rPh>
    <phoneticPr fontId="2"/>
  </si>
  <si>
    <t>ピット等</t>
    <rPh sb="3" eb="4">
      <t>トウ</t>
    </rPh>
    <phoneticPr fontId="2"/>
  </si>
  <si>
    <t>・横主管の設置位置</t>
    <rPh sb="1" eb="2">
      <t>ヨコ</t>
    </rPh>
    <rPh sb="2" eb="3">
      <t>シュ</t>
    </rPh>
    <rPh sb="3" eb="4">
      <t>カン</t>
    </rPh>
    <rPh sb="5" eb="7">
      <t>セッチ</t>
    </rPh>
    <rPh sb="7" eb="9">
      <t>イチ</t>
    </rPh>
    <phoneticPr fontId="2"/>
  </si>
  <si>
    <t>建物直下になし</t>
    <rPh sb="0" eb="2">
      <t>タテモノ</t>
    </rPh>
    <rPh sb="2" eb="4">
      <t>チョッカ</t>
    </rPh>
    <phoneticPr fontId="2"/>
  </si>
  <si>
    <t>1階床下空間</t>
    <rPh sb="1" eb="2">
      <t>カイ</t>
    </rPh>
    <rPh sb="2" eb="4">
      <t>ユカシタ</t>
    </rPh>
    <rPh sb="4" eb="6">
      <t>クウカン</t>
    </rPh>
    <phoneticPr fontId="2"/>
  </si>
  <si>
    <t>その他共用部分</t>
    <rPh sb="2" eb="3">
      <t>タ</t>
    </rPh>
    <rPh sb="3" eb="5">
      <t>キョウヨウ</t>
    </rPh>
    <rPh sb="5" eb="7">
      <t>ブブン</t>
    </rPh>
    <phoneticPr fontId="2"/>
  </si>
  <si>
    <t>・到達経路</t>
    <rPh sb="1" eb="3">
      <t>トウタツ</t>
    </rPh>
    <rPh sb="3" eb="5">
      <t>ケイロ</t>
    </rPh>
    <phoneticPr fontId="2"/>
  </si>
  <si>
    <t>人通口設置</t>
    <rPh sb="0" eb="1">
      <t>ジン</t>
    </rPh>
    <rPh sb="1" eb="2">
      <t>ツウ</t>
    </rPh>
    <rPh sb="2" eb="3">
      <t>コウ</t>
    </rPh>
    <rPh sb="3" eb="5">
      <t>セッチ</t>
    </rPh>
    <phoneticPr fontId="2"/>
  </si>
  <si>
    <t>・共用排水管の設置位置</t>
    <rPh sb="1" eb="3">
      <t>キョウヨウ</t>
    </rPh>
    <rPh sb="3" eb="5">
      <t>ハイスイ</t>
    </rPh>
    <rPh sb="5" eb="6">
      <t>カン</t>
    </rPh>
    <rPh sb="7" eb="9">
      <t>セッチ</t>
    </rPh>
    <rPh sb="9" eb="11">
      <t>イチ</t>
    </rPh>
    <phoneticPr fontId="2"/>
  </si>
  <si>
    <t>住戸専用部</t>
    <phoneticPr fontId="2"/>
  </si>
  <si>
    <t>・共用排水管の設置方法</t>
    <rPh sb="1" eb="3">
      <t>キョウヨウ</t>
    </rPh>
    <rPh sb="3" eb="5">
      <t>ハイスイ</t>
    </rPh>
    <rPh sb="5" eb="6">
      <t>カン</t>
    </rPh>
    <rPh sb="7" eb="9">
      <t>セッチ</t>
    </rPh>
    <rPh sb="9" eb="11">
      <t>ホウホウ</t>
    </rPh>
    <phoneticPr fontId="2"/>
  </si>
  <si>
    <t>露出</t>
    <rPh sb="0" eb="2">
      <t>ロシュツ</t>
    </rPh>
    <phoneticPr fontId="2"/>
  </si>
  <si>
    <t>PS等内</t>
    <rPh sb="2" eb="3">
      <t>トウ</t>
    </rPh>
    <rPh sb="3" eb="4">
      <t>ナイ</t>
    </rPh>
    <phoneticPr fontId="2"/>
  </si>
  <si>
    <t>（</t>
    <phoneticPr fontId="2"/>
  </si>
  <si>
    <t>共用部に面し更新用開口あり</t>
    <rPh sb="0" eb="2">
      <t>キョウヨウ</t>
    </rPh>
    <rPh sb="2" eb="3">
      <t>ブ</t>
    </rPh>
    <rPh sb="4" eb="5">
      <t>メン</t>
    </rPh>
    <rPh sb="6" eb="8">
      <t>コウシン</t>
    </rPh>
    <rPh sb="8" eb="9">
      <t>ヨウ</t>
    </rPh>
    <rPh sb="9" eb="11">
      <t>カイコウ</t>
    </rPh>
    <phoneticPr fontId="2"/>
  </si>
  <si>
    <t>共用部仕上材等の軽微な除去</t>
    <rPh sb="0" eb="2">
      <t>キョウヨウ</t>
    </rPh>
    <rPh sb="2" eb="3">
      <t>ブ</t>
    </rPh>
    <rPh sb="3" eb="5">
      <t>シアゲ</t>
    </rPh>
    <rPh sb="5" eb="6">
      <t>ザイ</t>
    </rPh>
    <rPh sb="6" eb="7">
      <t>トウ</t>
    </rPh>
    <rPh sb="8" eb="10">
      <t>ケイビ</t>
    </rPh>
    <rPh sb="11" eb="13">
      <t>ジョキョ</t>
    </rPh>
    <phoneticPr fontId="2"/>
  </si>
  <si>
    <t>床等の</t>
    <rPh sb="0" eb="1">
      <t>ユカ</t>
    </rPh>
    <rPh sb="1" eb="2">
      <t>トウ</t>
    </rPh>
    <phoneticPr fontId="2"/>
  </si>
  <si>
    <t>貫通部</t>
    <rPh sb="0" eb="2">
      <t>カンツウ</t>
    </rPh>
    <rPh sb="2" eb="3">
      <t>ブ</t>
    </rPh>
    <phoneticPr fontId="2"/>
  </si>
  <si>
    <t>〔既設撤去〕</t>
    <rPh sb="1" eb="3">
      <t>キセツ</t>
    </rPh>
    <rPh sb="3" eb="5">
      <t>テッキョ</t>
    </rPh>
    <phoneticPr fontId="2"/>
  </si>
  <si>
    <t>・共用排水管のコンクリート床等の貫通部</t>
    <rPh sb="1" eb="3">
      <t>キョウヨウ</t>
    </rPh>
    <rPh sb="3" eb="5">
      <t>ハイスイ</t>
    </rPh>
    <rPh sb="5" eb="6">
      <t>カン</t>
    </rPh>
    <rPh sb="13" eb="14">
      <t>ユカ</t>
    </rPh>
    <rPh sb="14" eb="15">
      <t>トウ</t>
    </rPh>
    <rPh sb="16" eb="18">
      <t>カンツウ</t>
    </rPh>
    <rPh sb="18" eb="19">
      <t>ブ</t>
    </rPh>
    <phoneticPr fontId="2"/>
  </si>
  <si>
    <t>共用排水管の切断工事軽減措置かつ、コンクリート床等</t>
    <rPh sb="0" eb="2">
      <t>キョウヨウ</t>
    </rPh>
    <rPh sb="2" eb="4">
      <t>ハイスイ</t>
    </rPh>
    <rPh sb="4" eb="5">
      <t>カン</t>
    </rPh>
    <rPh sb="6" eb="8">
      <t>セツダン</t>
    </rPh>
    <rPh sb="8" eb="10">
      <t>コウジ</t>
    </rPh>
    <rPh sb="10" eb="12">
      <t>ケイゲン</t>
    </rPh>
    <rPh sb="12" eb="14">
      <t>ソチ</t>
    </rPh>
    <rPh sb="23" eb="24">
      <t>ユカ</t>
    </rPh>
    <rPh sb="24" eb="25">
      <t>トウ</t>
    </rPh>
    <phoneticPr fontId="2"/>
  </si>
  <si>
    <t>貫通部撤去はつり工事軽減措置</t>
    <rPh sb="0" eb="2">
      <t>カンツウ</t>
    </rPh>
    <rPh sb="2" eb="3">
      <t>ブ</t>
    </rPh>
    <rPh sb="3" eb="5">
      <t>テッキョ</t>
    </rPh>
    <rPh sb="8" eb="10">
      <t>コウジ</t>
    </rPh>
    <rPh sb="10" eb="12">
      <t>ケイゲン</t>
    </rPh>
    <rPh sb="12" eb="14">
      <t>ソチ</t>
    </rPh>
    <phoneticPr fontId="2"/>
  </si>
  <si>
    <t>共用排水管の接続替え容易措置</t>
    <rPh sb="0" eb="2">
      <t>キョウヨウ</t>
    </rPh>
    <rPh sb="2" eb="4">
      <t>ハイスイ</t>
    </rPh>
    <rPh sb="4" eb="5">
      <t>カン</t>
    </rPh>
    <rPh sb="6" eb="8">
      <t>セツゾク</t>
    </rPh>
    <rPh sb="8" eb="9">
      <t>カ</t>
    </rPh>
    <rPh sb="10" eb="12">
      <t>ヨウイ</t>
    </rPh>
    <rPh sb="12" eb="14">
      <t>ソチ</t>
    </rPh>
    <phoneticPr fontId="2"/>
  </si>
  <si>
    <t>共用排水管の撤去･接続替え・その他更新のための</t>
    <rPh sb="0" eb="2">
      <t>キョウヨウ</t>
    </rPh>
    <rPh sb="2" eb="4">
      <t>ハイスイ</t>
    </rPh>
    <rPh sb="4" eb="5">
      <t>カン</t>
    </rPh>
    <rPh sb="6" eb="8">
      <t>テッキョ</t>
    </rPh>
    <rPh sb="9" eb="11">
      <t>セツゾク</t>
    </rPh>
    <rPh sb="11" eb="12">
      <t>カ</t>
    </rPh>
    <rPh sb="16" eb="17">
      <t>タ</t>
    </rPh>
    <rPh sb="17" eb="19">
      <t>コウシン</t>
    </rPh>
    <phoneticPr fontId="2"/>
  </si>
  <si>
    <t>空間を確保</t>
    <rPh sb="0" eb="2">
      <t>クウカン</t>
    </rPh>
    <rPh sb="3" eb="5">
      <t>カクホ</t>
    </rPh>
    <phoneticPr fontId="2"/>
  </si>
  <si>
    <t>※等級3</t>
    <rPh sb="1" eb="3">
      <t>トウキュウ</t>
    </rPh>
    <phoneticPr fontId="2"/>
  </si>
  <si>
    <t>新たな共用</t>
    <rPh sb="0" eb="1">
      <t>アラ</t>
    </rPh>
    <rPh sb="3" eb="5">
      <t>キョウヨウ</t>
    </rPh>
    <phoneticPr fontId="2"/>
  </si>
  <si>
    <t>設置余地</t>
    <rPh sb="0" eb="2">
      <t>セッチ</t>
    </rPh>
    <rPh sb="2" eb="4">
      <t>ヨチ</t>
    </rPh>
    <phoneticPr fontId="2"/>
  </si>
  <si>
    <t>〔新規設置〕</t>
    <rPh sb="1" eb="3">
      <t>シンキ</t>
    </rPh>
    <rPh sb="3" eb="5">
      <t>セッチ</t>
    </rPh>
    <phoneticPr fontId="2"/>
  </si>
  <si>
    <t>選択</t>
    <rPh sb="0" eb="2">
      <t>センタク</t>
    </rPh>
    <phoneticPr fontId="2"/>
  </si>
  <si>
    <t>共用排水管近傍に新しい共用排水管の設置するスペース、</t>
    <rPh sb="0" eb="2">
      <t>キョウヨウ</t>
    </rPh>
    <rPh sb="2" eb="4">
      <t>ハイスイ</t>
    </rPh>
    <rPh sb="4" eb="5">
      <t>カン</t>
    </rPh>
    <rPh sb="5" eb="7">
      <t>キンボウ</t>
    </rPh>
    <rPh sb="8" eb="9">
      <t>アタラ</t>
    </rPh>
    <rPh sb="11" eb="13">
      <t>キョウヨウ</t>
    </rPh>
    <rPh sb="13" eb="15">
      <t>ハイスイ</t>
    </rPh>
    <rPh sb="15" eb="16">
      <t>カン</t>
    </rPh>
    <rPh sb="17" eb="19">
      <t>セッチ</t>
    </rPh>
    <phoneticPr fontId="2"/>
  </si>
  <si>
    <t>スペースあり</t>
    <phoneticPr fontId="2"/>
  </si>
  <si>
    <t>スリーブあり</t>
    <phoneticPr fontId="2"/>
  </si>
  <si>
    <t>共用排水管の撤去・接続替え・その他更新のための空間を確保</t>
    <rPh sb="0" eb="2">
      <t>キョウヨウ</t>
    </rPh>
    <rPh sb="2" eb="4">
      <t>ハイスイ</t>
    </rPh>
    <rPh sb="4" eb="5">
      <t>カン</t>
    </rPh>
    <rPh sb="6" eb="8">
      <t>テッキョ</t>
    </rPh>
    <rPh sb="9" eb="11">
      <t>セツゾク</t>
    </rPh>
    <rPh sb="11" eb="12">
      <t>カ</t>
    </rPh>
    <rPh sb="16" eb="17">
      <t>タ</t>
    </rPh>
    <rPh sb="17" eb="19">
      <t>コウシン</t>
    </rPh>
    <rPh sb="23" eb="25">
      <t>クウカン</t>
    </rPh>
    <rPh sb="26" eb="28">
      <t>カクホ</t>
    </rPh>
    <phoneticPr fontId="2"/>
  </si>
  <si>
    <t>専用排水管・横主管の接続替えができる空間、スリーブ</t>
    <rPh sb="0" eb="2">
      <t>センヨウ</t>
    </rPh>
    <rPh sb="2" eb="4">
      <t>ハイスイ</t>
    </rPh>
    <rPh sb="4" eb="5">
      <t>カン</t>
    </rPh>
    <rPh sb="6" eb="7">
      <t>ヨコ</t>
    </rPh>
    <rPh sb="7" eb="8">
      <t>シュ</t>
    </rPh>
    <rPh sb="8" eb="9">
      <t>カン</t>
    </rPh>
    <rPh sb="10" eb="12">
      <t>セツゾク</t>
    </rPh>
    <rPh sb="12" eb="13">
      <t>カ</t>
    </rPh>
    <rPh sb="18" eb="20">
      <t>クウカン</t>
    </rPh>
    <phoneticPr fontId="2"/>
  </si>
  <si>
    <t>その他措置</t>
    <rPh sb="2" eb="3">
      <t>タ</t>
    </rPh>
    <rPh sb="3" eb="5">
      <t>ソチ</t>
    </rPh>
    <phoneticPr fontId="2"/>
  </si>
  <si>
    <t>基礎断熱工法　</t>
    <rPh sb="0" eb="2">
      <t>キソ</t>
    </rPh>
    <rPh sb="2" eb="4">
      <t>ダンネツ</t>
    </rPh>
    <rPh sb="4" eb="6">
      <t>コウホウ</t>
    </rPh>
    <phoneticPr fontId="4"/>
  </si>
  <si>
    <t>・種類</t>
    <rPh sb="1" eb="3">
      <t>シュルイ</t>
    </rPh>
    <phoneticPr fontId="2"/>
  </si>
  <si>
    <t>共同住宅用自動火災報知設備又は同等品</t>
    <rPh sb="0" eb="2">
      <t>キョウドウ</t>
    </rPh>
    <rPh sb="2" eb="4">
      <t>ジュウタク</t>
    </rPh>
    <rPh sb="4" eb="5">
      <t>ヨウ</t>
    </rPh>
    <rPh sb="5" eb="7">
      <t>ジドウ</t>
    </rPh>
    <rPh sb="7" eb="9">
      <t>カサイ</t>
    </rPh>
    <rPh sb="9" eb="11">
      <t>ホウチ</t>
    </rPh>
    <rPh sb="11" eb="13">
      <t>セツビ</t>
    </rPh>
    <rPh sb="13" eb="14">
      <t>マタ</t>
    </rPh>
    <rPh sb="15" eb="18">
      <t>ドウトウヒン</t>
    </rPh>
    <phoneticPr fontId="2"/>
  </si>
  <si>
    <t>自動火災報知設備＋住戸内補助音響装置連動</t>
    <rPh sb="0" eb="2">
      <t>ジドウ</t>
    </rPh>
    <rPh sb="2" eb="4">
      <t>カサイ</t>
    </rPh>
    <rPh sb="4" eb="6">
      <t>ホウチ</t>
    </rPh>
    <rPh sb="6" eb="8">
      <t>セツビ</t>
    </rPh>
    <rPh sb="9" eb="10">
      <t>ジュウ</t>
    </rPh>
    <rPh sb="10" eb="11">
      <t>コ</t>
    </rPh>
    <rPh sb="11" eb="12">
      <t>ナイ</t>
    </rPh>
    <rPh sb="12" eb="14">
      <t>ホジョ</t>
    </rPh>
    <rPh sb="14" eb="16">
      <t>オンキョウ</t>
    </rPh>
    <rPh sb="16" eb="18">
      <t>ソウチ</t>
    </rPh>
    <rPh sb="18" eb="20">
      <t>レンドウ</t>
    </rPh>
    <phoneticPr fontId="2"/>
  </si>
  <si>
    <t>共同住宅用自動火災報知設備</t>
  </si>
  <si>
    <t>住戸用自動火災報知設備＋共用部警報ネットワーク</t>
    <rPh sb="0" eb="1">
      <t>ジュウ</t>
    </rPh>
    <rPh sb="1" eb="2">
      <t>コ</t>
    </rPh>
    <rPh sb="2" eb="3">
      <t>ヨウ</t>
    </rPh>
    <rPh sb="3" eb="5">
      <t>ジドウ</t>
    </rPh>
    <rPh sb="5" eb="7">
      <t>カサイ</t>
    </rPh>
    <rPh sb="7" eb="9">
      <t>ホウチ</t>
    </rPh>
    <rPh sb="9" eb="11">
      <t>セツビ</t>
    </rPh>
    <rPh sb="12" eb="14">
      <t>キョウヨウ</t>
    </rPh>
    <rPh sb="14" eb="15">
      <t>ブ</t>
    </rPh>
    <rPh sb="15" eb="17">
      <t>ケイホウ</t>
    </rPh>
    <phoneticPr fontId="2"/>
  </si>
  <si>
    <t>住戸用自動火災報知設備又は住宅用防災報知設備</t>
    <rPh sb="11" eb="12">
      <t>マタ</t>
    </rPh>
    <rPh sb="13" eb="16">
      <t>ジュウタクヨウ</t>
    </rPh>
    <rPh sb="16" eb="18">
      <t>ボウサイ</t>
    </rPh>
    <rPh sb="18" eb="20">
      <t>ホウチ</t>
    </rPh>
    <rPh sb="20" eb="22">
      <t>セツビ</t>
    </rPh>
    <phoneticPr fontId="2"/>
  </si>
  <si>
    <t>自動火災報知設備</t>
    <rPh sb="0" eb="2">
      <t>ジドウ</t>
    </rPh>
    <rPh sb="2" eb="4">
      <t>カサイ</t>
    </rPh>
    <rPh sb="4" eb="6">
      <t>ホウチ</t>
    </rPh>
    <rPh sb="6" eb="8">
      <t>セツビ</t>
    </rPh>
    <phoneticPr fontId="2"/>
  </si>
  <si>
    <t>住宅用火災警報装置又は住宅用防災報知設備（単独型）等</t>
    <rPh sb="0" eb="3">
      <t>ジュウタクヨウ</t>
    </rPh>
    <rPh sb="3" eb="5">
      <t>カサイ</t>
    </rPh>
    <rPh sb="5" eb="7">
      <t>ケイホウ</t>
    </rPh>
    <rPh sb="7" eb="9">
      <t>ソウチ</t>
    </rPh>
    <rPh sb="9" eb="10">
      <t>マタ</t>
    </rPh>
    <rPh sb="11" eb="14">
      <t>ジュウタクヨウ</t>
    </rPh>
    <rPh sb="14" eb="16">
      <t>ボウサイ</t>
    </rPh>
    <rPh sb="16" eb="18">
      <t>ホウチ</t>
    </rPh>
    <rPh sb="18" eb="20">
      <t>セツビ</t>
    </rPh>
    <rPh sb="21" eb="24">
      <t>タンドクガタ</t>
    </rPh>
    <rPh sb="25" eb="26">
      <t>トウ</t>
    </rPh>
    <phoneticPr fontId="2"/>
  </si>
  <si>
    <t>・設置場所</t>
    <rPh sb="1" eb="3">
      <t>セッチ</t>
    </rPh>
    <rPh sb="3" eb="5">
      <t>バショ</t>
    </rPh>
    <phoneticPr fontId="2"/>
  </si>
  <si>
    <t>熱式</t>
    <rPh sb="0" eb="1">
      <t>ネツ</t>
    </rPh>
    <rPh sb="1" eb="2">
      <t>シキ</t>
    </rPh>
    <phoneticPr fontId="2"/>
  </si>
  <si>
    <t>煙式</t>
    <rPh sb="0" eb="1">
      <t>ケムリ</t>
    </rPh>
    <rPh sb="1" eb="2">
      <t>シキ</t>
    </rPh>
    <phoneticPr fontId="2"/>
  </si>
  <si>
    <t>X方向</t>
    <rPh sb="1" eb="3">
      <t>ホウコウ</t>
    </rPh>
    <phoneticPr fontId="2"/>
  </si>
  <si>
    <t>Y方向</t>
    <rPh sb="1" eb="3">
      <t>ホウコウ</t>
    </rPh>
    <phoneticPr fontId="2"/>
  </si>
  <si>
    <t>全ての台所</t>
    <rPh sb="0" eb="1">
      <t>スベ</t>
    </rPh>
    <rPh sb="3" eb="5">
      <t>ダイドコロ</t>
    </rPh>
    <phoneticPr fontId="2"/>
  </si>
  <si>
    <t>種</t>
    <rPh sb="0" eb="1">
      <t>シュ</t>
    </rPh>
    <phoneticPr fontId="2"/>
  </si>
  <si>
    <t>階段</t>
    <rPh sb="0" eb="2">
      <t>カイダン</t>
    </rPh>
    <phoneticPr fontId="2"/>
  </si>
  <si>
    <t>廊下</t>
    <rPh sb="0" eb="2">
      <t>ロウカ</t>
    </rPh>
    <phoneticPr fontId="2"/>
  </si>
  <si>
    <t>・感知器の性能</t>
    <rPh sb="1" eb="3">
      <t>カンチ</t>
    </rPh>
    <rPh sb="3" eb="4">
      <t>キ</t>
    </rPh>
    <rPh sb="5" eb="7">
      <t>セイノウ</t>
    </rPh>
    <phoneticPr fontId="2"/>
  </si>
  <si>
    <t>日本消防検定協会合格品</t>
    <rPh sb="0" eb="2">
      <t>ニホン</t>
    </rPh>
    <rPh sb="2" eb="4">
      <t>ショウボウ</t>
    </rPh>
    <rPh sb="4" eb="6">
      <t>ケンテイ</t>
    </rPh>
    <rPh sb="6" eb="8">
      <t>キョウカイ</t>
    </rPh>
    <rPh sb="8" eb="10">
      <t>ゴウカク</t>
    </rPh>
    <rPh sb="10" eb="11">
      <t>ヒン</t>
    </rPh>
    <phoneticPr fontId="2"/>
  </si>
  <si>
    <t>警報部分の</t>
    <rPh sb="0" eb="2">
      <t>ケイホウ</t>
    </rPh>
    <rPh sb="2" eb="4">
      <t>ブブン</t>
    </rPh>
    <phoneticPr fontId="2"/>
  </si>
  <si>
    <t>性能</t>
    <rPh sb="0" eb="2">
      <t>セイノウ</t>
    </rPh>
    <phoneticPr fontId="2"/>
  </si>
  <si>
    <t>・警報器の性能</t>
    <rPh sb="1" eb="4">
      <t>ケイホウキ</t>
    </rPh>
    <rPh sb="5" eb="7">
      <t>セイノウ</t>
    </rPh>
    <phoneticPr fontId="2"/>
  </si>
  <si>
    <t>・警報を行う部分の面積</t>
    <rPh sb="1" eb="3">
      <t>ケイホウ</t>
    </rPh>
    <rPh sb="4" eb="5">
      <t>オコナ</t>
    </rPh>
    <rPh sb="6" eb="8">
      <t>ブブン</t>
    </rPh>
    <rPh sb="9" eb="11">
      <t>メンセキ</t>
    </rPh>
    <phoneticPr fontId="2"/>
  </si>
  <si>
    <t>150㎡以下</t>
    <rPh sb="4" eb="6">
      <t>イカ</t>
    </rPh>
    <phoneticPr fontId="2"/>
  </si>
  <si>
    <t>上階に警報器あり　</t>
    <rPh sb="0" eb="2">
      <t>ジョウカイ</t>
    </rPh>
    <rPh sb="3" eb="6">
      <t>ケイホウキ</t>
    </rPh>
    <phoneticPr fontId="2"/>
  </si>
  <si>
    <t>※メゾネットタイプの場合のみ記入</t>
    <rPh sb="10" eb="12">
      <t>バアイ</t>
    </rPh>
    <rPh sb="14" eb="16">
      <t>キニュウ</t>
    </rPh>
    <phoneticPr fontId="2"/>
  </si>
  <si>
    <t>装置の</t>
    <phoneticPr fontId="2"/>
  </si>
  <si>
    <t>種類等</t>
    <rPh sb="0" eb="2">
      <t>シュルイ</t>
    </rPh>
    <rPh sb="2" eb="3">
      <t>トウ</t>
    </rPh>
    <phoneticPr fontId="2"/>
  </si>
  <si>
    <t>共同住宅用自動火災報知設備</t>
    <rPh sb="0" eb="2">
      <t>キョウドウ</t>
    </rPh>
    <rPh sb="2" eb="4">
      <t>ジュウタク</t>
    </rPh>
    <rPh sb="4" eb="5">
      <t>ヨウ</t>
    </rPh>
    <rPh sb="5" eb="7">
      <t>ジドウ</t>
    </rPh>
    <rPh sb="7" eb="9">
      <t>カサイ</t>
    </rPh>
    <rPh sb="9" eb="11">
      <t>ホウチ</t>
    </rPh>
    <rPh sb="11" eb="13">
      <t>セツビ</t>
    </rPh>
    <phoneticPr fontId="2"/>
  </si>
  <si>
    <t>住戸用自動火災報知設備＋共同住宅用非常警報設備（自動鳴動）</t>
    <rPh sb="0" eb="1">
      <t>ジュウ</t>
    </rPh>
    <rPh sb="1" eb="2">
      <t>コ</t>
    </rPh>
    <rPh sb="2" eb="3">
      <t>ヨウ</t>
    </rPh>
    <rPh sb="3" eb="5">
      <t>ジドウ</t>
    </rPh>
    <rPh sb="5" eb="7">
      <t>カサイ</t>
    </rPh>
    <rPh sb="7" eb="9">
      <t>ホウチ</t>
    </rPh>
    <rPh sb="9" eb="11">
      <t>セツビ</t>
    </rPh>
    <rPh sb="12" eb="14">
      <t>キョウドウ</t>
    </rPh>
    <rPh sb="14" eb="16">
      <t>ジュウタク</t>
    </rPh>
    <rPh sb="16" eb="17">
      <t>ヨウ</t>
    </rPh>
    <rPh sb="17" eb="19">
      <t>ヒジョウ</t>
    </rPh>
    <rPh sb="19" eb="21">
      <t>ケイホウ</t>
    </rPh>
    <rPh sb="21" eb="23">
      <t>セツビ</t>
    </rPh>
    <rPh sb="24" eb="26">
      <t>ジドウ</t>
    </rPh>
    <rPh sb="26" eb="28">
      <t>メイドウ</t>
    </rPh>
    <phoneticPr fontId="2"/>
  </si>
  <si>
    <t>住戸用自動火災報知設備＋共同住宅用非常警報設備</t>
    <rPh sb="0" eb="1">
      <t>ジュウ</t>
    </rPh>
    <rPh sb="1" eb="2">
      <t>コ</t>
    </rPh>
    <rPh sb="2" eb="3">
      <t>ヨウ</t>
    </rPh>
    <rPh sb="3" eb="5">
      <t>ジドウ</t>
    </rPh>
    <rPh sb="5" eb="7">
      <t>カサイ</t>
    </rPh>
    <rPh sb="7" eb="9">
      <t>ホウチ</t>
    </rPh>
    <rPh sb="9" eb="11">
      <t>セツビ</t>
    </rPh>
    <rPh sb="12" eb="14">
      <t>キョウドウ</t>
    </rPh>
    <rPh sb="14" eb="17">
      <t>ジュウタクヨウ</t>
    </rPh>
    <rPh sb="17" eb="19">
      <t>ヒジョウ</t>
    </rPh>
    <rPh sb="19" eb="21">
      <t>ケイホウ</t>
    </rPh>
    <rPh sb="21" eb="23">
      <t>セツビ</t>
    </rPh>
    <phoneticPr fontId="2"/>
  </si>
  <si>
    <t>共同住宅用非常警報設備</t>
    <rPh sb="0" eb="2">
      <t>キョウドウ</t>
    </rPh>
    <rPh sb="2" eb="4">
      <t>ジュウタク</t>
    </rPh>
    <rPh sb="4" eb="5">
      <t>ヨウ</t>
    </rPh>
    <rPh sb="5" eb="7">
      <t>ヒジョウ</t>
    </rPh>
    <rPh sb="7" eb="9">
      <t>ケイホウ</t>
    </rPh>
    <rPh sb="9" eb="11">
      <t>セツビ</t>
    </rPh>
    <phoneticPr fontId="2"/>
  </si>
  <si>
    <t>当該階</t>
    <rPh sb="0" eb="2">
      <t>トウガイ</t>
    </rPh>
    <rPh sb="2" eb="3">
      <t>カイ</t>
    </rPh>
    <phoneticPr fontId="2"/>
  </si>
  <si>
    <t>直下の階</t>
    <rPh sb="0" eb="2">
      <t>チョッカ</t>
    </rPh>
    <rPh sb="3" eb="4">
      <t>カイ</t>
    </rPh>
    <phoneticPr fontId="2"/>
  </si>
  <si>
    <t>・火災発生住戸等の感知器から評価対象住戸等の警報器への連絡方法</t>
    <rPh sb="1" eb="3">
      <t>カサイ</t>
    </rPh>
    <rPh sb="3" eb="5">
      <t>ハッセイ</t>
    </rPh>
    <rPh sb="5" eb="6">
      <t>ジュウ</t>
    </rPh>
    <rPh sb="6" eb="7">
      <t>コ</t>
    </rPh>
    <rPh sb="7" eb="8">
      <t>トウ</t>
    </rPh>
    <rPh sb="9" eb="11">
      <t>カンチ</t>
    </rPh>
    <rPh sb="11" eb="12">
      <t>キ</t>
    </rPh>
    <rPh sb="14" eb="16">
      <t>ヒョウカ</t>
    </rPh>
    <rPh sb="16" eb="18">
      <t>タイショウ</t>
    </rPh>
    <rPh sb="18" eb="19">
      <t>ジュウ</t>
    </rPh>
    <rPh sb="19" eb="20">
      <t>コ</t>
    </rPh>
    <rPh sb="20" eb="21">
      <t>トウ</t>
    </rPh>
    <rPh sb="22" eb="25">
      <t>ケイホウキ</t>
    </rPh>
    <rPh sb="27" eb="29">
      <t>レンラク</t>
    </rPh>
    <rPh sb="29" eb="31">
      <t>ホウホウ</t>
    </rPh>
    <phoneticPr fontId="2"/>
  </si>
  <si>
    <t>・同一階および直下の階の火災は、感知器から</t>
    <rPh sb="1" eb="3">
      <t>ドウイツ</t>
    </rPh>
    <rPh sb="3" eb="4">
      <t>カイ</t>
    </rPh>
    <rPh sb="7" eb="9">
      <t>チョッカ</t>
    </rPh>
    <rPh sb="10" eb="11">
      <t>カイ</t>
    </rPh>
    <rPh sb="12" eb="14">
      <t>カサイ</t>
    </rPh>
    <rPh sb="16" eb="19">
      <t>カンチキ</t>
    </rPh>
    <phoneticPr fontId="2"/>
  </si>
  <si>
    <t>などを鳴動</t>
    <phoneticPr fontId="2"/>
  </si>
  <si>
    <t>自動転送にて評価対象住戸のある階の共用部の警報ベル</t>
    <phoneticPr fontId="2"/>
  </si>
  <si>
    <t>自動転送にて評価対象住戸内の警報器などを鳴動</t>
    <phoneticPr fontId="2"/>
  </si>
  <si>
    <t>・同一階および直下の階の火災は、感知器から戸外表示機または</t>
    <rPh sb="1" eb="3">
      <t>ドウイツ</t>
    </rPh>
    <rPh sb="3" eb="4">
      <t>カイ</t>
    </rPh>
    <rPh sb="7" eb="9">
      <t>チョッカ</t>
    </rPh>
    <rPh sb="10" eb="11">
      <t>カイ</t>
    </rPh>
    <rPh sb="12" eb="14">
      <t>カサイ</t>
    </rPh>
    <rPh sb="16" eb="19">
      <t>カンチキ</t>
    </rPh>
    <rPh sb="21" eb="23">
      <t>コガイ</t>
    </rPh>
    <rPh sb="23" eb="26">
      <t>ヒョウジキ</t>
    </rPh>
    <phoneticPr fontId="2"/>
  </si>
  <si>
    <t>中央受信盤へ表示され</t>
    <rPh sb="6" eb="8">
      <t>ヒョウジ</t>
    </rPh>
    <phoneticPr fontId="2"/>
  </si>
  <si>
    <t>手動転送にて評価対象住戸のある階の共用部の警報ベル</t>
    <rPh sb="0" eb="1">
      <t>テ</t>
    </rPh>
    <phoneticPr fontId="2"/>
  </si>
  <si>
    <t>手動転送にて評価対象住戸内の警報器などを鳴動</t>
    <rPh sb="0" eb="1">
      <t>テ</t>
    </rPh>
    <phoneticPr fontId="2"/>
  </si>
  <si>
    <t>開放型廊下</t>
  </si>
  <si>
    <t>自然排煙</t>
  </si>
  <si>
    <t>機械排煙(一般)</t>
  </si>
  <si>
    <t>機械排煙(加圧式)</t>
  </si>
  <si>
    <t>平面形式</t>
    <rPh sb="0" eb="2">
      <t>ヘイメン</t>
    </rPh>
    <rPh sb="2" eb="4">
      <t>ケイシキ</t>
    </rPh>
    <phoneticPr fontId="2"/>
  </si>
  <si>
    <t>通常の歩行経路による2以上の方向への避難可</t>
  </si>
  <si>
    <t>直通階段との間に他住戸等なし</t>
  </si>
  <si>
    <t>その他（注：この場合のみ耐火等級についても評価）</t>
  </si>
  <si>
    <t>耐火等級</t>
    <rPh sb="0" eb="2">
      <t>タイカ</t>
    </rPh>
    <rPh sb="2" eb="4">
      <t>トウキュウ</t>
    </rPh>
    <phoneticPr fontId="2"/>
  </si>
  <si>
    <t>（避難経路</t>
    <rPh sb="1" eb="3">
      <t>ヒナン</t>
    </rPh>
    <rPh sb="3" eb="5">
      <t>ケイロ</t>
    </rPh>
    <phoneticPr fontId="2"/>
  </si>
  <si>
    <t>の隔壁の</t>
    <rPh sb="1" eb="3">
      <t>カクヘキ</t>
    </rPh>
    <phoneticPr fontId="2"/>
  </si>
  <si>
    <t>開口部）</t>
    <rPh sb="0" eb="2">
      <t>カイコウ</t>
    </rPh>
    <rPh sb="2" eb="3">
      <t>ブ</t>
    </rPh>
    <phoneticPr fontId="2"/>
  </si>
  <si>
    <t>もの）</t>
    <phoneticPr fontId="2"/>
  </si>
  <si>
    <t>・防火設備の種類</t>
    <rPh sb="1" eb="3">
      <t>ボウカ</t>
    </rPh>
    <rPh sb="3" eb="5">
      <t>セツビ</t>
    </rPh>
    <rPh sb="6" eb="8">
      <t>シュルイ</t>
    </rPh>
    <phoneticPr fontId="2"/>
  </si>
  <si>
    <t>令第112条第1項に規定する特定防火設備</t>
  </si>
  <si>
    <t>建築基準法第2条第9号の2ロの防火設備</t>
  </si>
  <si>
    <t xml:space="preserve">・認定番号 </t>
    <phoneticPr fontId="2"/>
  </si>
  <si>
    <t>60分</t>
    <rPh sb="2" eb="3">
      <t>フン</t>
    </rPh>
    <phoneticPr fontId="2"/>
  </si>
  <si>
    <t>20分</t>
    <rPh sb="2" eb="3">
      <t>フン</t>
    </rPh>
    <phoneticPr fontId="2"/>
  </si>
  <si>
    <t>・耐火時間</t>
    <rPh sb="1" eb="3">
      <t>タイカ</t>
    </rPh>
    <rPh sb="3" eb="5">
      <t>ジカン</t>
    </rPh>
    <phoneticPr fontId="2"/>
  </si>
  <si>
    <t>脱出対策</t>
    <rPh sb="0" eb="2">
      <t>ダッシュツ</t>
    </rPh>
    <rPh sb="2" eb="4">
      <t>タイサク</t>
    </rPh>
    <phoneticPr fontId="2"/>
  </si>
  <si>
    <t>避難器具</t>
    <rPh sb="0" eb="2">
      <t>ヒナン</t>
    </rPh>
    <rPh sb="2" eb="4">
      <t>キグ</t>
    </rPh>
    <phoneticPr fontId="2"/>
  </si>
  <si>
    <t>直通階段に直接通ずるバルコニー</t>
  </si>
  <si>
    <t>隣戸に通ずるバルコニー</t>
  </si>
  <si>
    <t>避難器具</t>
    <phoneticPr fontId="2"/>
  </si>
  <si>
    <t xml:space="preserve">滑り棒 </t>
  </si>
  <si>
    <t>滑り台</t>
  </si>
  <si>
    <t>緩降機</t>
  </si>
  <si>
    <t>避難用タラップ</t>
  </si>
  <si>
    <t>避難ロープ</t>
  </si>
  <si>
    <t>避難はしご</t>
  </si>
  <si>
    <t>避難橋</t>
    <rPh sb="0" eb="2">
      <t>ヒナン</t>
    </rPh>
    <rPh sb="2" eb="3">
      <t>バシ</t>
    </rPh>
    <phoneticPr fontId="2"/>
  </si>
  <si>
    <t>救助袋</t>
    <rPh sb="0" eb="2">
      <t>キュウジョ</t>
    </rPh>
    <rPh sb="2" eb="3">
      <t>フクロ</t>
    </rPh>
    <phoneticPr fontId="2"/>
  </si>
  <si>
    <t>）</t>
    <phoneticPr fontId="2"/>
  </si>
  <si>
    <t>(界壁及び</t>
    <rPh sb="1" eb="2">
      <t>カイ</t>
    </rPh>
    <rPh sb="2" eb="3">
      <t>ヘキ</t>
    </rPh>
    <rPh sb="3" eb="4">
      <t>オヨ</t>
    </rPh>
    <phoneticPr fontId="2"/>
  </si>
  <si>
    <t>界床）</t>
    <rPh sb="0" eb="1">
      <t>カイ</t>
    </rPh>
    <rPh sb="1" eb="2">
      <t>ユカ</t>
    </rPh>
    <phoneticPr fontId="2"/>
  </si>
  <si>
    <t>界壁</t>
    <rPh sb="0" eb="1">
      <t>カイ</t>
    </rPh>
    <rPh sb="1" eb="2">
      <t>ヘキ</t>
    </rPh>
    <phoneticPr fontId="2"/>
  </si>
  <si>
    <t>界壁の構造</t>
    <rPh sb="0" eb="1">
      <t>カイ</t>
    </rPh>
    <rPh sb="1" eb="2">
      <t>ヘキ</t>
    </rPh>
    <rPh sb="3" eb="5">
      <t>コウゾウ</t>
    </rPh>
    <phoneticPr fontId="2"/>
  </si>
  <si>
    <t>等（耐火</t>
    <rPh sb="0" eb="1">
      <t>トウ</t>
    </rPh>
    <rPh sb="2" eb="4">
      <t>タイカ</t>
    </rPh>
    <phoneticPr fontId="2"/>
  </si>
  <si>
    <t>性能が最も</t>
    <rPh sb="0" eb="2">
      <t>セイノウ</t>
    </rPh>
    <rPh sb="3" eb="4">
      <t>モット</t>
    </rPh>
    <phoneticPr fontId="2"/>
  </si>
  <si>
    <t>低いもの）</t>
    <rPh sb="0" eb="1">
      <t>ヒク</t>
    </rPh>
    <phoneticPr fontId="2"/>
  </si>
  <si>
    <t>下階界床</t>
    <rPh sb="0" eb="1">
      <t>ゲ</t>
    </rPh>
    <rPh sb="1" eb="2">
      <t>カイ</t>
    </rPh>
    <rPh sb="2" eb="3">
      <t>カイ</t>
    </rPh>
    <rPh sb="3" eb="4">
      <t>ユカ</t>
    </rPh>
    <phoneticPr fontId="2"/>
  </si>
  <si>
    <t>下階界床の</t>
    <rPh sb="0" eb="1">
      <t>ゲ</t>
    </rPh>
    <rPh sb="1" eb="2">
      <t>カイ</t>
    </rPh>
    <rPh sb="2" eb="3">
      <t>カイ</t>
    </rPh>
    <rPh sb="3" eb="4">
      <t>ユカ</t>
    </rPh>
    <phoneticPr fontId="2"/>
  </si>
  <si>
    <t>構造等</t>
    <rPh sb="0" eb="2">
      <t>コウゾウ</t>
    </rPh>
    <rPh sb="2" eb="3">
      <t>トウ</t>
    </rPh>
    <phoneticPr fontId="2"/>
  </si>
  <si>
    <t>（耐火性能</t>
    <rPh sb="1" eb="3">
      <t>タイカ</t>
    </rPh>
    <rPh sb="3" eb="5">
      <t>セイノウ</t>
    </rPh>
    <phoneticPr fontId="2"/>
  </si>
  <si>
    <t>火災の安全</t>
    <rPh sb="0" eb="2">
      <t>カサイ</t>
    </rPh>
    <rPh sb="3" eb="5">
      <t>アンゼン</t>
    </rPh>
    <phoneticPr fontId="2"/>
  </si>
  <si>
    <t>火災の安全</t>
    <phoneticPr fontId="2"/>
  </si>
  <si>
    <t>他住戸の</t>
    <rPh sb="0" eb="1">
      <t>タ</t>
    </rPh>
    <rPh sb="1" eb="2">
      <t>ジュウ</t>
    </rPh>
    <rPh sb="2" eb="3">
      <t>コ</t>
    </rPh>
    <phoneticPr fontId="2"/>
  </si>
  <si>
    <t>専用部内</t>
    <rPh sb="0" eb="2">
      <t>センヨウ</t>
    </rPh>
    <rPh sb="2" eb="3">
      <t>ブ</t>
    </rPh>
    <rPh sb="3" eb="4">
      <t>ナイ</t>
    </rPh>
    <phoneticPr fontId="2"/>
  </si>
  <si>
    <t>上のコンクリ</t>
    <rPh sb="0" eb="1">
      <t>ジョウ</t>
    </rPh>
    <phoneticPr fontId="2"/>
  </si>
  <si>
    <t>ート打設</t>
    <rPh sb="2" eb="3">
      <t>ダ</t>
    </rPh>
    <rPh sb="3" eb="4">
      <t>セツ</t>
    </rPh>
    <phoneticPr fontId="2"/>
  </si>
  <si>
    <t>条例等の規制により凍結防止の為配管埋設が定められている地域</t>
    <phoneticPr fontId="2"/>
  </si>
  <si>
    <t>性状等</t>
    <rPh sb="0" eb="2">
      <t>セイジョウ</t>
    </rPh>
    <rPh sb="2" eb="3">
      <t>トウ</t>
    </rPh>
    <phoneticPr fontId="2"/>
  </si>
  <si>
    <t>（継手及び</t>
    <rPh sb="1" eb="2">
      <t>ツギ</t>
    </rPh>
    <rPh sb="2" eb="3">
      <t>テ</t>
    </rPh>
    <rPh sb="3" eb="4">
      <t>オヨ</t>
    </rPh>
    <phoneticPr fontId="2"/>
  </si>
  <si>
    <t>ヘッダーを</t>
    <phoneticPr fontId="2"/>
  </si>
  <si>
    <t>含む）</t>
    <rPh sb="0" eb="1">
      <t>フク</t>
    </rPh>
    <phoneticPr fontId="2"/>
  </si>
  <si>
    <t>排水管等の</t>
    <rPh sb="0" eb="2">
      <t>ハイスイ</t>
    </rPh>
    <rPh sb="2" eb="3">
      <t>カン</t>
    </rPh>
    <rPh sb="3" eb="4">
      <t>トウ</t>
    </rPh>
    <phoneticPr fontId="2"/>
  </si>
  <si>
    <t>内面、たわみ</t>
    <rPh sb="0" eb="2">
      <t>ナイメン</t>
    </rPh>
    <phoneticPr fontId="2"/>
  </si>
  <si>
    <t>、抜け防止</t>
    <rPh sb="1" eb="2">
      <t>ヌ</t>
    </rPh>
    <rPh sb="3" eb="5">
      <t>ボウシ</t>
    </rPh>
    <phoneticPr fontId="2"/>
  </si>
  <si>
    <t>平滑</t>
    <rPh sb="0" eb="2">
      <t>ヘイカツ</t>
    </rPh>
    <phoneticPr fontId="2"/>
  </si>
  <si>
    <t>仕様：</t>
    <phoneticPr fontId="2"/>
  </si>
  <si>
    <t>排水継手により排水か内面に高低差なし</t>
    <rPh sb="0" eb="2">
      <t>ハイスイ</t>
    </rPh>
    <rPh sb="2" eb="3">
      <t>ツギ</t>
    </rPh>
    <rPh sb="3" eb="4">
      <t>テ</t>
    </rPh>
    <rPh sb="7" eb="9">
      <t>ハイスイ</t>
    </rPh>
    <rPh sb="10" eb="12">
      <t>ナイメン</t>
    </rPh>
    <rPh sb="13" eb="16">
      <t>コウテイサ</t>
    </rPh>
    <phoneticPr fontId="2"/>
  </si>
  <si>
    <t>たわみ防止措置あり</t>
    <rPh sb="3" eb="5">
      <t>ボウシ</t>
    </rPh>
    <rPh sb="5" eb="7">
      <t>ソチ</t>
    </rPh>
    <phoneticPr fontId="2"/>
  </si>
  <si>
    <t>措置：</t>
    <rPh sb="0" eb="2">
      <t>ソチ</t>
    </rPh>
    <phoneticPr fontId="2"/>
  </si>
  <si>
    <t>接合形式：</t>
    <rPh sb="0" eb="2">
      <t>セツゴウ</t>
    </rPh>
    <rPh sb="2" eb="4">
      <t>ケイシキ</t>
    </rPh>
    <phoneticPr fontId="2"/>
  </si>
  <si>
    <t>専用排水管</t>
    <rPh sb="0" eb="2">
      <t>センヨウ</t>
    </rPh>
    <rPh sb="2" eb="4">
      <t>ハイスイ</t>
    </rPh>
    <rPh sb="4" eb="5">
      <t>カン</t>
    </rPh>
    <phoneticPr fontId="2"/>
  </si>
  <si>
    <t>※等級3のみ</t>
    <rPh sb="1" eb="3">
      <t>トウキュウ</t>
    </rPh>
    <phoneticPr fontId="2"/>
  </si>
  <si>
    <t>記入</t>
    <rPh sb="0" eb="2">
      <t>キニュウ</t>
    </rPh>
    <phoneticPr fontId="2"/>
  </si>
  <si>
    <t>清掃措置・</t>
    <rPh sb="0" eb="2">
      <t>セイソウ</t>
    </rPh>
    <rPh sb="2" eb="4">
      <t>ソチ</t>
    </rPh>
    <phoneticPr fontId="2"/>
  </si>
  <si>
    <t>掃除口の</t>
    <rPh sb="0" eb="2">
      <t>ソウジ</t>
    </rPh>
    <rPh sb="2" eb="3">
      <t>グチ</t>
    </rPh>
    <phoneticPr fontId="2"/>
  </si>
  <si>
    <t>点検措置</t>
    <rPh sb="0" eb="2">
      <t>テンケン</t>
    </rPh>
    <rPh sb="2" eb="4">
      <t>ソチ</t>
    </rPh>
    <phoneticPr fontId="2"/>
  </si>
  <si>
    <t>・便所</t>
    <rPh sb="1" eb="3">
      <t>ベンジョ</t>
    </rPh>
    <phoneticPr fontId="2"/>
  </si>
  <si>
    <t>洋風便器（取外し可）</t>
  </si>
  <si>
    <t>共用立管に隣接</t>
  </si>
  <si>
    <t>・台所</t>
    <rPh sb="1" eb="3">
      <t>ダイドコロ</t>
    </rPh>
    <phoneticPr fontId="2"/>
  </si>
  <si>
    <t>トラップから清掃可</t>
  </si>
  <si>
    <t>PS点検口</t>
    <phoneticPr fontId="2"/>
  </si>
  <si>
    <t>掃除口</t>
    <phoneticPr fontId="2"/>
  </si>
  <si>
    <t>キャビネット内</t>
    <rPh sb="6" eb="7">
      <t>ナイ</t>
    </rPh>
    <phoneticPr fontId="2"/>
  </si>
  <si>
    <t>床点検口</t>
    <rPh sb="0" eb="1">
      <t>ユカ</t>
    </rPh>
    <rPh sb="1" eb="3">
      <t>テンケン</t>
    </rPh>
    <rPh sb="3" eb="4">
      <t>コウ</t>
    </rPh>
    <phoneticPr fontId="2"/>
  </si>
  <si>
    <t>・浴室</t>
    <rPh sb="1" eb="3">
      <t>ヨクシツ</t>
    </rPh>
    <phoneticPr fontId="2"/>
  </si>
  <si>
    <t>・洗面所</t>
    <rPh sb="1" eb="3">
      <t>センメン</t>
    </rPh>
    <rPh sb="3" eb="4">
      <t>ジョ</t>
    </rPh>
    <phoneticPr fontId="2"/>
  </si>
  <si>
    <t>・洗濯パン</t>
    <rPh sb="1" eb="3">
      <t>センタク</t>
    </rPh>
    <phoneticPr fontId="2"/>
  </si>
  <si>
    <t>主要接合部</t>
    <rPh sb="0" eb="2">
      <t>シュヨウ</t>
    </rPh>
    <rPh sb="2" eb="4">
      <t>セツゴウ</t>
    </rPh>
    <rPh sb="4" eb="5">
      <t>ブ</t>
    </rPh>
    <phoneticPr fontId="2"/>
  </si>
  <si>
    <t>等の点検</t>
    <rPh sb="0" eb="1">
      <t>トウ</t>
    </rPh>
    <rPh sb="2" eb="4">
      <t>テンケン</t>
    </rPh>
    <phoneticPr fontId="2"/>
  </si>
  <si>
    <t>・排水管と設備機器の接合部</t>
  </si>
  <si>
    <t>キャビネット扉</t>
    <rPh sb="6" eb="7">
      <t>トビラ</t>
    </rPh>
    <phoneticPr fontId="2"/>
  </si>
  <si>
    <t>・給水管と設備機器接合部</t>
    <rPh sb="1" eb="3">
      <t>キュウスイ</t>
    </rPh>
    <rPh sb="3" eb="4">
      <t>カン</t>
    </rPh>
    <rPh sb="5" eb="7">
      <t>セツビ</t>
    </rPh>
    <rPh sb="7" eb="9">
      <t>キキ</t>
    </rPh>
    <rPh sb="9" eb="11">
      <t>セツゴウ</t>
    </rPh>
    <rPh sb="11" eb="12">
      <t>ブ</t>
    </rPh>
    <phoneticPr fontId="2"/>
  </si>
  <si>
    <t>壁面露出</t>
    <rPh sb="0" eb="2">
      <t>ヘキメン</t>
    </rPh>
    <rPh sb="2" eb="4">
      <t>ロシュツ</t>
    </rPh>
    <phoneticPr fontId="2"/>
  </si>
  <si>
    <t>・給水管のバルブ、ヘッダー　</t>
  </si>
  <si>
    <t>・給湯管と設備機器接合部</t>
    <rPh sb="1" eb="3">
      <t>キュウトウ</t>
    </rPh>
    <rPh sb="3" eb="4">
      <t>カン</t>
    </rPh>
    <rPh sb="5" eb="7">
      <t>セツビ</t>
    </rPh>
    <rPh sb="7" eb="9">
      <t>キキ</t>
    </rPh>
    <rPh sb="9" eb="11">
      <t>セツゴウ</t>
    </rPh>
    <rPh sb="11" eb="12">
      <t>ブ</t>
    </rPh>
    <phoneticPr fontId="2"/>
  </si>
  <si>
    <t>場所</t>
    <rPh sb="0" eb="2">
      <t>バショ</t>
    </rPh>
    <phoneticPr fontId="2"/>
  </si>
  <si>
    <t>点検方式</t>
    <rPh sb="0" eb="2">
      <t>テンケン</t>
    </rPh>
    <rPh sb="2" eb="4">
      <t>ホウシキ</t>
    </rPh>
    <phoneticPr fontId="2"/>
  </si>
  <si>
    <t>・給湯管のバルブ、ヘッダー　</t>
    <rPh sb="1" eb="3">
      <t>キュウトウ</t>
    </rPh>
    <phoneticPr fontId="2"/>
  </si>
  <si>
    <t>・ガス管のバルブ、ヘッダー　</t>
    <phoneticPr fontId="2"/>
  </si>
  <si>
    <t>住戸番号</t>
    <rPh sb="0" eb="1">
      <t>ジュウ</t>
    </rPh>
    <rPh sb="1" eb="2">
      <t>コ</t>
    </rPh>
    <rPh sb="2" eb="4">
      <t>バンゴウ</t>
    </rPh>
    <phoneticPr fontId="2"/>
  </si>
  <si>
    <t>階高</t>
    <rPh sb="0" eb="1">
      <t>カイ</t>
    </rPh>
    <rPh sb="1" eb="2">
      <t>タカ</t>
    </rPh>
    <phoneticPr fontId="2"/>
  </si>
  <si>
    <t>壁柱の有無</t>
    <rPh sb="0" eb="1">
      <t>カベ</t>
    </rPh>
    <rPh sb="1" eb="2">
      <t>ハシラ</t>
    </rPh>
    <rPh sb="3" eb="5">
      <t>ウム</t>
    </rPh>
    <phoneticPr fontId="2"/>
  </si>
  <si>
    <t>上階
スラブ厚</t>
    <rPh sb="0" eb="2">
      <t>ジョウカイ</t>
    </rPh>
    <rPh sb="6" eb="7">
      <t>アツ</t>
    </rPh>
    <phoneticPr fontId="2"/>
  </si>
  <si>
    <t>mm</t>
    <phoneticPr fontId="2"/>
  </si>
  <si>
    <t>上階
はり・スラブ
符号</t>
    <rPh sb="0" eb="2">
      <t>ジョウカイ</t>
    </rPh>
    <rPh sb="10" eb="12">
      <t>フゴウ</t>
    </rPh>
    <phoneticPr fontId="2"/>
  </si>
  <si>
    <t>タイプ</t>
    <phoneticPr fontId="2"/>
  </si>
  <si>
    <t>躯体天井高*1</t>
    <rPh sb="0" eb="2">
      <t>クタイ</t>
    </rPh>
    <rPh sb="2" eb="4">
      <t>テンジョウ</t>
    </rPh>
    <rPh sb="4" eb="5">
      <t>タカ</t>
    </rPh>
    <phoneticPr fontId="2"/>
  </si>
  <si>
    <t>*1　異なる躯体天井高がある場合は、床面積の1/2が該当する空間の内法高さとする</t>
    <rPh sb="3" eb="4">
      <t>コト</t>
    </rPh>
    <rPh sb="6" eb="8">
      <t>クタイ</t>
    </rPh>
    <rPh sb="8" eb="10">
      <t>テンジョウ</t>
    </rPh>
    <rPh sb="10" eb="11">
      <t>タカ</t>
    </rPh>
    <rPh sb="14" eb="16">
      <t>バアイ</t>
    </rPh>
    <rPh sb="18" eb="19">
      <t>ユカ</t>
    </rPh>
    <rPh sb="19" eb="21">
      <t>メンセキ</t>
    </rPh>
    <rPh sb="26" eb="28">
      <t>ガイトウ</t>
    </rPh>
    <rPh sb="30" eb="32">
      <t>クウカン</t>
    </rPh>
    <rPh sb="33" eb="34">
      <t>ウチ</t>
    </rPh>
    <rPh sb="34" eb="35">
      <t>ノリ</t>
    </rPh>
    <rPh sb="35" eb="36">
      <t>タカ</t>
    </rPh>
    <phoneticPr fontId="4"/>
  </si>
  <si>
    <t>*3　対象住戸及び上階の床面と基準とするＦＬ又はＳＬとのレベル差を記入する</t>
    <rPh sb="3" eb="5">
      <t>タイショウ</t>
    </rPh>
    <rPh sb="5" eb="7">
      <t>ジュウコ</t>
    </rPh>
    <rPh sb="7" eb="8">
      <t>オヨ</t>
    </rPh>
    <rPh sb="9" eb="11">
      <t>ジョウカイ</t>
    </rPh>
    <rPh sb="12" eb="13">
      <t>ユカ</t>
    </rPh>
    <rPh sb="13" eb="14">
      <t>メン</t>
    </rPh>
    <rPh sb="15" eb="17">
      <t>キジュン</t>
    </rPh>
    <rPh sb="22" eb="23">
      <t>マタ</t>
    </rPh>
    <rPh sb="31" eb="32">
      <t>サ</t>
    </rPh>
    <rPh sb="33" eb="35">
      <t>キニュウ</t>
    </rPh>
    <phoneticPr fontId="4"/>
  </si>
  <si>
    <t>対象住戸床レベル差*3</t>
    <rPh sb="0" eb="2">
      <t>タイショウ</t>
    </rPh>
    <rPh sb="2" eb="3">
      <t>ジュウ</t>
    </rPh>
    <rPh sb="3" eb="4">
      <t>コ</t>
    </rPh>
    <rPh sb="4" eb="5">
      <t>ユカ</t>
    </rPh>
    <rPh sb="8" eb="9">
      <t>サ</t>
    </rPh>
    <phoneticPr fontId="2"/>
  </si>
  <si>
    <t>上階住戸床レベル差*3</t>
    <rPh sb="0" eb="2">
      <t>ジョウカイ</t>
    </rPh>
    <rPh sb="2" eb="3">
      <t>ジュウ</t>
    </rPh>
    <rPh sb="3" eb="4">
      <t>コ</t>
    </rPh>
    <rPh sb="4" eb="5">
      <t>ユカ</t>
    </rPh>
    <rPh sb="8" eb="9">
      <t>サ</t>
    </rPh>
    <phoneticPr fontId="2"/>
  </si>
  <si>
    <t>上階はりせい・スラブ厚</t>
    <rPh sb="0" eb="2">
      <t>ジョウカイ</t>
    </rPh>
    <rPh sb="10" eb="11">
      <t>アツ</t>
    </rPh>
    <phoneticPr fontId="2"/>
  </si>
  <si>
    <t>mm</t>
  </si>
  <si>
    <t>mm</t>
    <phoneticPr fontId="2"/>
  </si>
  <si>
    <r>
      <t>*2　躯体天井高</t>
    </r>
    <r>
      <rPr>
        <sz val="10"/>
        <rFont val="ＭＳ ゴシック"/>
        <family val="3"/>
        <charset val="128"/>
      </rPr>
      <t>より低い部分がある場合は、その最も低い部分の空間の内法高さと部位（はり、傾斜屋根等）を記入する</t>
    </r>
    <rPh sb="3" eb="5">
      <t>クタイ</t>
    </rPh>
    <rPh sb="5" eb="7">
      <t>テンジョウ</t>
    </rPh>
    <rPh sb="7" eb="8">
      <t>タカ</t>
    </rPh>
    <rPh sb="10" eb="11">
      <t>ヒク</t>
    </rPh>
    <rPh sb="12" eb="14">
      <t>ブブン</t>
    </rPh>
    <rPh sb="17" eb="19">
      <t>バアイ</t>
    </rPh>
    <rPh sb="23" eb="24">
      <t>モット</t>
    </rPh>
    <rPh sb="25" eb="26">
      <t>ヒク</t>
    </rPh>
    <rPh sb="27" eb="29">
      <t>ブブン</t>
    </rPh>
    <rPh sb="30" eb="32">
      <t>クウカン</t>
    </rPh>
    <rPh sb="33" eb="34">
      <t>ウチ</t>
    </rPh>
    <rPh sb="34" eb="35">
      <t>ノリ</t>
    </rPh>
    <rPh sb="35" eb="36">
      <t>タカ</t>
    </rPh>
    <rPh sb="38" eb="40">
      <t>ブイ</t>
    </rPh>
    <rPh sb="44" eb="46">
      <t>ケイシャ</t>
    </rPh>
    <rPh sb="46" eb="48">
      <t>ヤネ</t>
    </rPh>
    <rPh sb="48" eb="49">
      <t>トウ</t>
    </rPh>
    <rPh sb="51" eb="53">
      <t>キニュウ</t>
    </rPh>
    <phoneticPr fontId="4"/>
  </si>
  <si>
    <t>以上</t>
    <rPh sb="0" eb="2">
      <t>イジョウ</t>
    </rPh>
    <phoneticPr fontId="2"/>
  </si>
  <si>
    <t>設計値
躯体
天井高</t>
    <rPh sb="0" eb="2">
      <t>セッケイ</t>
    </rPh>
    <rPh sb="2" eb="3">
      <t>チ</t>
    </rPh>
    <rPh sb="5" eb="7">
      <t>クタイ</t>
    </rPh>
    <rPh sb="8" eb="10">
      <t>テンジョウ</t>
    </rPh>
    <rPh sb="10" eb="11">
      <t>タカ</t>
    </rPh>
    <phoneticPr fontId="2"/>
  </si>
  <si>
    <t>表示値
躯体
天井高</t>
    <rPh sb="5" eb="7">
      <t>クタイ</t>
    </rPh>
    <rPh sb="8" eb="10">
      <t>テンジョウ</t>
    </rPh>
    <rPh sb="10" eb="11">
      <t>タカ</t>
    </rPh>
    <phoneticPr fontId="2"/>
  </si>
  <si>
    <t>部位
（はり
傾斜屋根
その他
該当なし）</t>
    <rPh sb="0" eb="2">
      <t>ブイ</t>
    </rPh>
    <rPh sb="8" eb="10">
      <t>ケイシャ</t>
    </rPh>
    <rPh sb="10" eb="12">
      <t>ヤネ</t>
    </rPh>
    <rPh sb="15" eb="16">
      <t>タ</t>
    </rPh>
    <rPh sb="17" eb="19">
      <t>ガイトウ</t>
    </rPh>
    <phoneticPr fontId="2"/>
  </si>
  <si>
    <t>※メゾネットは同じ住戸番号で</t>
    <phoneticPr fontId="2"/>
  </si>
  <si>
    <t>設計内容説明欄※</t>
    <rPh sb="0" eb="2">
      <t>セッケイ</t>
    </rPh>
    <rPh sb="2" eb="4">
      <t>ナイヨウ</t>
    </rPh>
    <rPh sb="4" eb="6">
      <t>セツメイ</t>
    </rPh>
    <rPh sb="6" eb="7">
      <t>ラン</t>
    </rPh>
    <phoneticPr fontId="2"/>
  </si>
  <si>
    <t>面積</t>
    <rPh sb="0" eb="2">
      <t>メンセキ</t>
    </rPh>
    <phoneticPr fontId="2"/>
  </si>
  <si>
    <t>居室名</t>
    <rPh sb="0" eb="2">
      <t>キョシツ</t>
    </rPh>
    <rPh sb="2" eb="3">
      <t>メイ</t>
    </rPh>
    <phoneticPr fontId="2"/>
  </si>
  <si>
    <t>項目</t>
    <phoneticPr fontId="2"/>
  </si>
  <si>
    <t>設計内容説明欄</t>
    <phoneticPr fontId="2"/>
  </si>
  <si>
    <t>口の存す</t>
    <rPh sb="0" eb="1">
      <t>グチ</t>
    </rPh>
    <rPh sb="2" eb="3">
      <t>ゾン</t>
    </rPh>
    <phoneticPr fontId="2"/>
  </si>
  <si>
    <t>る階</t>
    <phoneticPr fontId="2"/>
  </si>
  <si>
    <t>る階以外</t>
    <rPh sb="2" eb="4">
      <t>イガイ</t>
    </rPh>
    <phoneticPr fontId="2"/>
  </si>
  <si>
    <t>の階</t>
    <phoneticPr fontId="2"/>
  </si>
  <si>
    <t>地下・地上</t>
    <rPh sb="0" eb="2">
      <t>チカ</t>
    </rPh>
    <rPh sb="3" eb="5">
      <t>チジョウ</t>
    </rPh>
    <phoneticPr fontId="2"/>
  </si>
  <si>
    <t>階数</t>
    <rPh sb="0" eb="2">
      <t>カイスウ</t>
    </rPh>
    <phoneticPr fontId="2"/>
  </si>
  <si>
    <t>←</t>
    <phoneticPr fontId="2"/>
  </si>
  <si>
    <t>住戸によって使い分ける場合は1ページ目をコピーして枚数を追加してください。</t>
    <rPh sb="0" eb="1">
      <t>ジュウ</t>
    </rPh>
    <rPh sb="1" eb="2">
      <t>コ</t>
    </rPh>
    <rPh sb="6" eb="7">
      <t>ツカ</t>
    </rPh>
    <rPh sb="8" eb="9">
      <t>ワ</t>
    </rPh>
    <rPh sb="11" eb="13">
      <t>バアイ</t>
    </rPh>
    <rPh sb="18" eb="19">
      <t>メ</t>
    </rPh>
    <rPh sb="25" eb="27">
      <t>マイスウ</t>
    </rPh>
    <rPh sb="28" eb="30">
      <t>ツイカ</t>
    </rPh>
    <phoneticPr fontId="2"/>
  </si>
  <si>
    <t>全住戸、全タイプの場合は</t>
    <rPh sb="0" eb="1">
      <t>ゼン</t>
    </rPh>
    <rPh sb="1" eb="2">
      <t>ジュウ</t>
    </rPh>
    <rPh sb="2" eb="3">
      <t>コ</t>
    </rPh>
    <rPh sb="4" eb="5">
      <t>ゼン</t>
    </rPh>
    <rPh sb="9" eb="11">
      <t>バアイ</t>
    </rPh>
    <phoneticPr fontId="2"/>
  </si>
  <si>
    <t>全住戸、全住戸タイプと記入してください。</t>
    <rPh sb="11" eb="13">
      <t>キニュウ</t>
    </rPh>
    <phoneticPr fontId="2"/>
  </si>
  <si>
    <t>住戸番号・タイプ記入例</t>
    <rPh sb="8" eb="10">
      <t>キニュウ</t>
    </rPh>
    <rPh sb="10" eb="11">
      <t>レイ</t>
    </rPh>
    <phoneticPr fontId="2"/>
  </si>
  <si>
    <t>まとめる場合：　A（201～701）、B（202～702）・・・</t>
    <rPh sb="4" eb="6">
      <t>バアイ</t>
    </rPh>
    <phoneticPr fontId="2"/>
  </si>
  <si>
    <t>単一住戸の場合：　A101、101Aなどわかるように</t>
    <rPh sb="0" eb="2">
      <t>タンイツ</t>
    </rPh>
    <rPh sb="2" eb="3">
      <t>ジュウ</t>
    </rPh>
    <rPh sb="3" eb="4">
      <t>コ</t>
    </rPh>
    <rPh sb="5" eb="7">
      <t>バアイ</t>
    </rPh>
    <phoneticPr fontId="2"/>
  </si>
  <si>
    <t>※建具記号は</t>
    <rPh sb="1" eb="3">
      <t>タテグ</t>
    </rPh>
    <rPh sb="3" eb="5">
      <t>キゴウ</t>
    </rPh>
    <phoneticPr fontId="2"/>
  </si>
  <si>
    <t>「住戸7」で使用する記号と同じにしてください。</t>
    <rPh sb="1" eb="2">
      <t>ジュウ</t>
    </rPh>
    <rPh sb="2" eb="3">
      <t>コ</t>
    </rPh>
    <rPh sb="6" eb="8">
      <t>シヨウ</t>
    </rPh>
    <rPh sb="10" eb="12">
      <t>キゴウ</t>
    </rPh>
    <rPh sb="13" eb="14">
      <t>オナ</t>
    </rPh>
    <phoneticPr fontId="2"/>
  </si>
  <si>
    <t>[</t>
    <phoneticPr fontId="2"/>
  </si>
  <si>
    <t>]</t>
    <phoneticPr fontId="2"/>
  </si>
  <si>
    <t>地上</t>
  </si>
  <si>
    <t>階]</t>
    <rPh sb="0" eb="1">
      <t>カイ</t>
    </rPh>
    <phoneticPr fontId="2"/>
  </si>
  <si>
    <t>住戸の出入口</t>
    <rPh sb="0" eb="2">
      <t>ジュウコ</t>
    </rPh>
    <rPh sb="3" eb="5">
      <t>デイリ</t>
    </rPh>
    <rPh sb="5" eb="6">
      <t>グチ</t>
    </rPh>
    <phoneticPr fontId="2"/>
  </si>
  <si>
    <t>・対象箇所</t>
    <rPh sb="1" eb="3">
      <t>タイショウ</t>
    </rPh>
    <rPh sb="3" eb="5">
      <t>カショ</t>
    </rPh>
    <phoneticPr fontId="2"/>
  </si>
  <si>
    <t>玄関</t>
    <rPh sb="0" eb="2">
      <t>ゲンカン</t>
    </rPh>
    <phoneticPr fontId="2"/>
  </si>
  <si>
    <t>・戸の性能</t>
    <rPh sb="1" eb="2">
      <t>ト</t>
    </rPh>
    <rPh sb="3" eb="5">
      <t>セイノウ</t>
    </rPh>
    <phoneticPr fontId="2"/>
  </si>
  <si>
    <t>・侵入可能なｶﾞﾗｽ</t>
    <rPh sb="1" eb="3">
      <t>シンニュウ</t>
    </rPh>
    <rPh sb="3" eb="5">
      <t>カノウ</t>
    </rPh>
    <phoneticPr fontId="2"/>
  </si>
  <si>
    <t>・錠の性能</t>
    <rPh sb="1" eb="2">
      <t>ジョウ</t>
    </rPh>
    <rPh sb="3" eb="5">
      <t>セイノウ</t>
    </rPh>
    <phoneticPr fontId="2"/>
  </si>
  <si>
    <t>ｶﾞﾗｽの性能</t>
    <rPh sb="5" eb="7">
      <t>セイノウ</t>
    </rPh>
    <phoneticPr fontId="2"/>
  </si>
  <si>
    <t>ＣＰ品</t>
    <rPh sb="2" eb="3">
      <t>ヒン</t>
    </rPh>
    <phoneticPr fontId="2"/>
  </si>
  <si>
    <t>無</t>
    <rPh sb="0" eb="1">
      <t>ナシ</t>
    </rPh>
    <phoneticPr fontId="2"/>
  </si>
  <si>
    <t>有　（</t>
    <rPh sb="0" eb="1">
      <t>アリ</t>
    </rPh>
    <phoneticPr fontId="2"/>
  </si>
  <si>
    <t>ｶﾞﾗｽCP品</t>
    <rPh sb="6" eb="7">
      <t>ヒン</t>
    </rPh>
    <phoneticPr fontId="2"/>
  </si>
  <si>
    <t>ｳｨﾝﾄﾞﾌｨﾙﾑCP品</t>
    <rPh sb="11" eb="12">
      <t>ヒン</t>
    </rPh>
    <phoneticPr fontId="2"/>
  </si>
  <si>
    <t>対策</t>
    <phoneticPr fontId="2"/>
  </si>
  <si>
    <t>２以上装着</t>
    <rPh sb="1" eb="3">
      <t>イジョウ</t>
    </rPh>
    <rPh sb="3" eb="5">
      <t>ソウチャク</t>
    </rPh>
    <phoneticPr fontId="2"/>
  </si>
  <si>
    <t>1以上の錠</t>
    <rPh sb="1" eb="3">
      <t>イジョウ</t>
    </rPh>
    <rPh sb="4" eb="5">
      <t>ジョウ</t>
    </rPh>
    <phoneticPr fontId="2"/>
  </si>
  <si>
    <t>1以上の錠のｻﾑﾀｰﾝ</t>
    <rPh sb="1" eb="3">
      <t>イジョウ</t>
    </rPh>
    <rPh sb="4" eb="5">
      <t>ジョウ</t>
    </rPh>
    <phoneticPr fontId="2"/>
  </si>
  <si>
    <t>CP品かつﾃﾞｯﾄﾞﾎﾞﾙﾄ鎌式</t>
    <rPh sb="2" eb="3">
      <t>ヒン</t>
    </rPh>
    <rPh sb="14" eb="15">
      <t>カマ</t>
    </rPh>
    <rPh sb="15" eb="16">
      <t>シキ</t>
    </rPh>
    <phoneticPr fontId="2"/>
  </si>
  <si>
    <t>ｻﾑﾀｰﾝ操作対応品</t>
    <rPh sb="5" eb="7">
      <t>ソウサ</t>
    </rPh>
    <rPh sb="7" eb="9">
      <t>タイオウ</t>
    </rPh>
    <rPh sb="9" eb="10">
      <t>ヒン</t>
    </rPh>
    <phoneticPr fontId="2"/>
  </si>
  <si>
    <t>・性能</t>
    <rPh sb="1" eb="3">
      <t>セイノウ</t>
    </rPh>
    <phoneticPr fontId="2"/>
  </si>
  <si>
    <t>雨戸</t>
    <rPh sb="0" eb="2">
      <t>アマド</t>
    </rPh>
    <phoneticPr fontId="2"/>
  </si>
  <si>
    <t>ｼｬｯﾀｰ</t>
    <phoneticPr fontId="2"/>
  </si>
  <si>
    <t>■</t>
  </si>
  <si>
    <t>対策なし</t>
    <rPh sb="0" eb="2">
      <t>タイサク</t>
    </rPh>
    <phoneticPr fontId="2"/>
  </si>
  <si>
    <t>開</t>
    <rPh sb="0" eb="1">
      <t>ヒラ</t>
    </rPh>
    <phoneticPr fontId="2"/>
  </si>
  <si>
    <t>閉</t>
    <rPh sb="0" eb="1">
      <t>ヘイ</t>
    </rPh>
    <phoneticPr fontId="2"/>
  </si>
  <si>
    <t>・改良工法及び確認方法</t>
    <rPh sb="1" eb="3">
      <t>カイリョウ</t>
    </rPh>
    <rPh sb="3" eb="5">
      <t>コウホウ</t>
    </rPh>
    <rPh sb="5" eb="6">
      <t>オヨ</t>
    </rPh>
    <rPh sb="7" eb="9">
      <t>カクニン</t>
    </rPh>
    <rPh sb="9" eb="11">
      <t>ホウホウ</t>
    </rPh>
    <phoneticPr fontId="2"/>
  </si>
  <si>
    <t>[設計有効径]</t>
    <rPh sb="1" eb="3">
      <t>セッケイ</t>
    </rPh>
    <rPh sb="3" eb="5">
      <t>ユウコウ</t>
    </rPh>
    <rPh sb="5" eb="6">
      <t>ケイ</t>
    </rPh>
    <phoneticPr fontId="2"/>
  </si>
  <si>
    <t>杭径（cm）</t>
    <rPh sb="0" eb="1">
      <t>クイ</t>
    </rPh>
    <rPh sb="1" eb="2">
      <t>ケイ</t>
    </rPh>
    <phoneticPr fontId="2"/>
  </si>
  <si>
    <t>※</t>
    <phoneticPr fontId="2"/>
  </si>
  <si>
    <t>※</t>
    <phoneticPr fontId="2"/>
  </si>
  <si>
    <t>※</t>
    <phoneticPr fontId="2"/>
  </si>
  <si>
    <t>（</t>
    <phoneticPr fontId="2"/>
  </si>
  <si>
    <t>）</t>
    <phoneticPr fontId="2"/>
  </si>
  <si>
    <t>）</t>
    <phoneticPr fontId="2"/>
  </si>
  <si>
    <t>（</t>
    <phoneticPr fontId="2"/>
  </si>
  <si>
    <t>4</t>
    <phoneticPr fontId="2"/>
  </si>
  <si>
    <t>・認定番号　(</t>
    <phoneticPr fontId="2"/>
  </si>
  <si>
    <t>）</t>
    <phoneticPr fontId="2"/>
  </si>
  <si>
    <t>コンクリート</t>
    <phoneticPr fontId="2"/>
  </si>
  <si>
    <t>・</t>
    <phoneticPr fontId="2"/>
  </si>
  <si>
    <t>・</t>
    <phoneticPr fontId="2"/>
  </si>
  <si>
    <t>cm</t>
    <phoneticPr fontId="2"/>
  </si>
  <si>
    <t>基礎の立ち上がり部分</t>
    <phoneticPr fontId="2"/>
  </si>
  <si>
    <t>cm</t>
    <phoneticPr fontId="2"/>
  </si>
  <si>
    <t>及び捨てコン部分を除く）</t>
    <phoneticPr fontId="2"/>
  </si>
  <si>
    <t>コンクリート</t>
    <phoneticPr fontId="2"/>
  </si>
  <si>
    <t>（</t>
    <phoneticPr fontId="2"/>
  </si>
  <si>
    <t>mm）</t>
    <phoneticPr fontId="2"/>
  </si>
  <si>
    <t>（ｺﾝｸﾘｰﾄ100mm以上又は防湿ﾌｨﾙﾑ0.1mm以上）</t>
    <phoneticPr fontId="2"/>
  </si>
  <si>
    <t>（</t>
    <phoneticPr fontId="2"/>
  </si>
  <si>
    <t>）</t>
    <phoneticPr fontId="2"/>
  </si>
  <si>
    <t>（</t>
    <phoneticPr fontId="2"/>
  </si>
  <si>
    <t>m）</t>
    <phoneticPr fontId="2"/>
  </si>
  <si>
    <t>）</t>
    <phoneticPr fontId="2"/>
  </si>
  <si>
    <t>（</t>
    <phoneticPr fontId="2"/>
  </si>
  <si>
    <t>）</t>
    <phoneticPr fontId="2"/>
  </si>
  <si>
    <t>（</t>
    <phoneticPr fontId="2"/>
  </si>
  <si>
    <t>いる地域</t>
    <phoneticPr fontId="2"/>
  </si>
  <si>
    <t>共用排水管</t>
    <phoneticPr fontId="2"/>
  </si>
  <si>
    <t>清掃措置、</t>
    <phoneticPr fontId="2"/>
  </si>
  <si>
    <t>・掃除口の位置（点検口付）</t>
    <phoneticPr fontId="2"/>
  </si>
  <si>
    <t>・各横主管の始端部の掃除口</t>
    <phoneticPr fontId="2"/>
  </si>
  <si>
    <t>・各横主管の一般部の掃除口</t>
    <phoneticPr fontId="2"/>
  </si>
  <si>
    <t>・掃除口の点検措置</t>
    <phoneticPr fontId="2"/>
  </si>
  <si>
    <t>たわみなし</t>
    <phoneticPr fontId="2"/>
  </si>
  <si>
    <t>）</t>
    <phoneticPr fontId="2"/>
  </si>
  <si>
    <t>・バルブの点検措置</t>
    <phoneticPr fontId="2"/>
  </si>
  <si>
    <t>バルブ</t>
    <phoneticPr fontId="2"/>
  </si>
  <si>
    <t>ピット内又は床下空間</t>
    <phoneticPr fontId="2"/>
  </si>
  <si>
    <t>ピット内又は床下空間</t>
    <phoneticPr fontId="2"/>
  </si>
  <si>
    <t>であるがピット</t>
    <phoneticPr fontId="2"/>
  </si>
  <si>
    <t>ピット内又は床下空間</t>
    <phoneticPr fontId="2"/>
  </si>
  <si>
    <t>バルコニー</t>
    <phoneticPr fontId="2"/>
  </si>
  <si>
    <t>）</t>
    <phoneticPr fontId="2"/>
  </si>
  <si>
    <t>）</t>
    <phoneticPr fontId="2"/>
  </si>
  <si>
    <t>露出</t>
    <phoneticPr fontId="2"/>
  </si>
  <si>
    <t>MB：メーターボックス</t>
    <phoneticPr fontId="2"/>
  </si>
  <si>
    <t>PS：パイプシャフト</t>
    <phoneticPr fontId="2"/>
  </si>
  <si>
    <t>バルコニー</t>
    <phoneticPr fontId="2"/>
  </si>
  <si>
    <t>コンクリート</t>
    <phoneticPr fontId="2"/>
  </si>
  <si>
    <t>パイプ</t>
    <phoneticPr fontId="2"/>
  </si>
  <si>
    <t>スペース</t>
    <phoneticPr fontId="2"/>
  </si>
  <si>
    <t>（</t>
    <phoneticPr fontId="2"/>
  </si>
  <si>
    <t>A</t>
    <phoneticPr fontId="2"/>
  </si>
  <si>
    <t>AまたはBを</t>
    <phoneticPr fontId="2"/>
  </si>
  <si>
    <t>スリーブ等</t>
    <phoneticPr fontId="2"/>
  </si>
  <si>
    <t>スペースあり</t>
    <phoneticPr fontId="2"/>
  </si>
  <si>
    <t>スリーブあり</t>
    <phoneticPr fontId="2"/>
  </si>
  <si>
    <t>※</t>
    <phoneticPr fontId="2"/>
  </si>
  <si>
    <t>（</t>
    <phoneticPr fontId="2"/>
  </si>
  <si>
    <t>）</t>
    <phoneticPr fontId="2"/>
  </si>
  <si>
    <t>フライアッシュセメント</t>
    <phoneticPr fontId="2"/>
  </si>
  <si>
    <t>cm</t>
    <phoneticPr fontId="2"/>
  </si>
  <si>
    <t>はり</t>
    <phoneticPr fontId="2"/>
  </si>
  <si>
    <t>＝</t>
    <phoneticPr fontId="2"/>
  </si>
  <si>
    <t>コンクリート</t>
    <phoneticPr fontId="2"/>
  </si>
  <si>
    <t>スランプ</t>
    <phoneticPr fontId="2"/>
  </si>
  <si>
    <t>3-1ロ</t>
    <phoneticPr fontId="2"/>
  </si>
  <si>
    <t>mm）</t>
    <phoneticPr fontId="2"/>
  </si>
  <si>
    <t>ピット内又は床下空間</t>
    <phoneticPr fontId="2"/>
  </si>
  <si>
    <t>露出</t>
    <phoneticPr fontId="2"/>
  </si>
  <si>
    <t>ピロティ</t>
    <phoneticPr fontId="2"/>
  </si>
  <si>
    <t>ピット</t>
    <phoneticPr fontId="2"/>
  </si>
  <si>
    <t>B</t>
    <phoneticPr fontId="2"/>
  </si>
  <si>
    <t>※設計値と表示値の差</t>
    <phoneticPr fontId="2"/>
  </si>
  <si>
    <t>mm</t>
    <phoneticPr fontId="2"/>
  </si>
  <si>
    <t>建具一覧表</t>
    <rPh sb="0" eb="2">
      <t>タテグ</t>
    </rPh>
    <rPh sb="2" eb="4">
      <t>イチラン</t>
    </rPh>
    <rPh sb="4" eb="5">
      <t>ヒョウ</t>
    </rPh>
    <phoneticPr fontId="2"/>
  </si>
  <si>
    <t>設計内容説明書　【共同住宅等用】</t>
    <phoneticPr fontId="2"/>
  </si>
  <si>
    <t>W</t>
    <phoneticPr fontId="2"/>
  </si>
  <si>
    <t>H</t>
    <phoneticPr fontId="2"/>
  </si>
  <si>
    <t>S</t>
    <phoneticPr fontId="2"/>
  </si>
  <si>
    <t>※開口寸法は小数点第３位まで入力してください。</t>
    <phoneticPr fontId="2"/>
  </si>
  <si>
    <t>・ｻｯｼ･ｶﾞﾗｽの種別</t>
    <phoneticPr fontId="2"/>
  </si>
  <si>
    <t>RC造等</t>
    <phoneticPr fontId="2"/>
  </si>
  <si>
    <t>劣化対策</t>
    <rPh sb="0" eb="2">
      <t>レッカ</t>
    </rPh>
    <rPh sb="2" eb="4">
      <t>タイサク</t>
    </rPh>
    <phoneticPr fontId="2"/>
  </si>
  <si>
    <t>等級</t>
    <phoneticPr fontId="2"/>
  </si>
  <si>
    <t>鉄骨造</t>
    <rPh sb="0" eb="2">
      <t>テッコツ</t>
    </rPh>
    <phoneticPr fontId="2"/>
  </si>
  <si>
    <t>劣化対策</t>
    <rPh sb="2" eb="4">
      <t>タイサク</t>
    </rPh>
    <phoneticPr fontId="2"/>
  </si>
  <si>
    <t>等級</t>
    <phoneticPr fontId="2"/>
  </si>
  <si>
    <t>上のコンク</t>
    <rPh sb="0" eb="1">
      <t>ジョウ</t>
    </rPh>
    <phoneticPr fontId="2"/>
  </si>
  <si>
    <t>リート打設</t>
    <rPh sb="3" eb="4">
      <t>ダ</t>
    </rPh>
    <rPh sb="4" eb="5">
      <t>セツ</t>
    </rPh>
    <phoneticPr fontId="2"/>
  </si>
  <si>
    <t>（</t>
    <phoneticPr fontId="2"/>
  </si>
  <si>
    <t>（避難階等）</t>
    <rPh sb="1" eb="3">
      <t>ヒナン</t>
    </rPh>
    <rPh sb="3" eb="4">
      <t>カイ</t>
    </rPh>
    <rPh sb="4" eb="5">
      <t>トウ</t>
    </rPh>
    <phoneticPr fontId="2"/>
  </si>
  <si>
    <t>（界壁、界床がない住戸）</t>
    <rPh sb="1" eb="3">
      <t>カイヘキ</t>
    </rPh>
    <rPh sb="4" eb="6">
      <t>カイユカ</t>
    </rPh>
    <rPh sb="9" eb="11">
      <t>ジュウコ</t>
    </rPh>
    <phoneticPr fontId="2"/>
  </si>
  <si>
    <t>（連動型）等</t>
    <rPh sb="1" eb="3">
      <t>レンドウ</t>
    </rPh>
    <phoneticPr fontId="2"/>
  </si>
  <si>
    <r>
      <t>熱式</t>
    </r>
    <r>
      <rPr>
        <sz val="9"/>
        <rFont val="ＭＳ Ｐゴシック"/>
        <family val="3"/>
        <charset val="128"/>
      </rPr>
      <t>（差動式以外）</t>
    </r>
    <rPh sb="0" eb="1">
      <t>ネツ</t>
    </rPh>
    <rPh sb="1" eb="2">
      <t>シキ</t>
    </rPh>
    <rPh sb="3" eb="5">
      <t>サドウ</t>
    </rPh>
    <rPh sb="5" eb="6">
      <t>シキ</t>
    </rPh>
    <rPh sb="6" eb="8">
      <t>イガイ</t>
    </rPh>
    <phoneticPr fontId="2"/>
  </si>
  <si>
    <t>2-1　</t>
    <phoneticPr fontId="2"/>
  </si>
  <si>
    <t>2-2</t>
    <phoneticPr fontId="2"/>
  </si>
  <si>
    <t>感知警報装置設置（自住戸火災時）</t>
    <rPh sb="0" eb="2">
      <t>カンチ</t>
    </rPh>
    <rPh sb="2" eb="4">
      <t>ケイホウ</t>
    </rPh>
    <rPh sb="4" eb="6">
      <t>ソウチ</t>
    </rPh>
    <rPh sb="6" eb="8">
      <t>セッチ</t>
    </rPh>
    <rPh sb="9" eb="10">
      <t>ジ</t>
    </rPh>
    <rPh sb="10" eb="11">
      <t>ジュウ</t>
    </rPh>
    <rPh sb="11" eb="12">
      <t>コ</t>
    </rPh>
    <rPh sb="12" eb="14">
      <t>カサイ</t>
    </rPh>
    <rPh sb="14" eb="15">
      <t>ジ</t>
    </rPh>
    <phoneticPr fontId="2"/>
  </si>
  <si>
    <t>感知警報装置設置（他住戸火災時）</t>
    <rPh sb="0" eb="2">
      <t>カンチ</t>
    </rPh>
    <rPh sb="2" eb="4">
      <t>ケイホウ</t>
    </rPh>
    <rPh sb="4" eb="6">
      <t>ソウチ</t>
    </rPh>
    <rPh sb="6" eb="8">
      <t>セッチ</t>
    </rPh>
    <rPh sb="9" eb="10">
      <t>タ</t>
    </rPh>
    <rPh sb="10" eb="11">
      <t>ジュウ</t>
    </rPh>
    <rPh sb="11" eb="12">
      <t>コ</t>
    </rPh>
    <rPh sb="12" eb="14">
      <t>カサイ</t>
    </rPh>
    <rPh sb="14" eb="15">
      <t>ジ</t>
    </rPh>
    <phoneticPr fontId="2"/>
  </si>
  <si>
    <t>2-3</t>
    <phoneticPr fontId="2"/>
  </si>
  <si>
    <t>避難安全対策（他住戸火災時・共用廊下）</t>
    <rPh sb="0" eb="2">
      <t>ヒナン</t>
    </rPh>
    <rPh sb="2" eb="4">
      <t>アンゼン</t>
    </rPh>
    <rPh sb="4" eb="6">
      <t>タイサク</t>
    </rPh>
    <rPh sb="7" eb="8">
      <t>タ</t>
    </rPh>
    <rPh sb="8" eb="9">
      <t>ジュウ</t>
    </rPh>
    <rPh sb="9" eb="10">
      <t>コ</t>
    </rPh>
    <rPh sb="10" eb="12">
      <t>カサイ</t>
    </rPh>
    <rPh sb="12" eb="13">
      <t>ジ</t>
    </rPh>
    <rPh sb="14" eb="16">
      <t>キョウヨウ</t>
    </rPh>
    <rPh sb="16" eb="18">
      <t>ロウカ</t>
    </rPh>
    <phoneticPr fontId="2"/>
  </si>
  <si>
    <t>2-4</t>
    <phoneticPr fontId="2"/>
  </si>
  <si>
    <t>脱出対策（火災時）</t>
    <rPh sb="0" eb="2">
      <t>ダッシュツ</t>
    </rPh>
    <rPh sb="2" eb="4">
      <t>タイサク</t>
    </rPh>
    <rPh sb="5" eb="7">
      <t>カサイ</t>
    </rPh>
    <rPh sb="7" eb="8">
      <t>ジ</t>
    </rPh>
    <phoneticPr fontId="2"/>
  </si>
  <si>
    <t>2-7</t>
    <phoneticPr fontId="2"/>
  </si>
  <si>
    <t>耐火等級（界壁及び界床）</t>
    <rPh sb="0" eb="2">
      <t>タイカ</t>
    </rPh>
    <rPh sb="2" eb="4">
      <t>トウキュウ</t>
    </rPh>
    <rPh sb="5" eb="6">
      <t>カイ</t>
    </rPh>
    <rPh sb="6" eb="7">
      <t>ヘキ</t>
    </rPh>
    <rPh sb="7" eb="8">
      <t>オヨ</t>
    </rPh>
    <rPh sb="9" eb="10">
      <t>カイ</t>
    </rPh>
    <rPh sb="10" eb="11">
      <t>ユカ</t>
    </rPh>
    <phoneticPr fontId="2"/>
  </si>
  <si>
    <t>4-1</t>
    <phoneticPr fontId="2"/>
  </si>
  <si>
    <t>5-1</t>
    <phoneticPr fontId="2"/>
  </si>
  <si>
    <t>6-1</t>
    <phoneticPr fontId="2"/>
  </si>
  <si>
    <t>建具・ﾄﾞｱ枠の材質・形状・ガラスの種類・構成等</t>
    <rPh sb="0" eb="2">
      <t>タテグ</t>
    </rPh>
    <rPh sb="6" eb="7">
      <t>ワク</t>
    </rPh>
    <rPh sb="8" eb="10">
      <t>ザイシツ</t>
    </rPh>
    <rPh sb="11" eb="13">
      <t>ケイジョウ</t>
    </rPh>
    <phoneticPr fontId="3"/>
  </si>
  <si>
    <t>6-2</t>
    <phoneticPr fontId="2"/>
  </si>
  <si>
    <t>ホルムアルデヒド対策</t>
    <rPh sb="8" eb="10">
      <t>タイサク</t>
    </rPh>
    <phoneticPr fontId="2"/>
  </si>
  <si>
    <t>9-1</t>
    <phoneticPr fontId="2"/>
  </si>
  <si>
    <t>高齢者等対策等級（専用部分）</t>
    <rPh sb="0" eb="3">
      <t>コウレイシャ</t>
    </rPh>
    <rPh sb="3" eb="4">
      <t>トウ</t>
    </rPh>
    <rPh sb="4" eb="6">
      <t>タイサク</t>
    </rPh>
    <rPh sb="6" eb="8">
      <t>トウキュウ</t>
    </rPh>
    <rPh sb="9" eb="11">
      <t>センヨウ</t>
    </rPh>
    <rPh sb="11" eb="13">
      <t>ブブン</t>
    </rPh>
    <phoneticPr fontId="2"/>
  </si>
  <si>
    <t>9-2</t>
    <phoneticPr fontId="2"/>
  </si>
  <si>
    <t>高齢者等対策等級（共用部分）</t>
    <rPh sb="0" eb="3">
      <t>コウレイシャ</t>
    </rPh>
    <rPh sb="3" eb="4">
      <t>トウ</t>
    </rPh>
    <rPh sb="4" eb="6">
      <t>タイサク</t>
    </rPh>
    <rPh sb="6" eb="8">
      <t>トウキュウ</t>
    </rPh>
    <rPh sb="9" eb="11">
      <t>キョウヨウ</t>
    </rPh>
    <rPh sb="11" eb="13">
      <t>ブブン</t>
    </rPh>
    <phoneticPr fontId="2"/>
  </si>
  <si>
    <t>重量床衝撃音等級（上階）</t>
    <rPh sb="0" eb="2">
      <t>ジュウリョウ</t>
    </rPh>
    <rPh sb="2" eb="3">
      <t>ユカ</t>
    </rPh>
    <rPh sb="3" eb="5">
      <t>ショウゲキ</t>
    </rPh>
    <rPh sb="5" eb="6">
      <t>オン</t>
    </rPh>
    <rPh sb="6" eb="8">
      <t>トウキュウ</t>
    </rPh>
    <rPh sb="9" eb="11">
      <t>ジョウカイ</t>
    </rPh>
    <phoneticPr fontId="2"/>
  </si>
  <si>
    <t>重量床衝撃音等級（下階）</t>
    <rPh sb="0" eb="2">
      <t>ジュウリョウ</t>
    </rPh>
    <rPh sb="2" eb="3">
      <t>ユカ</t>
    </rPh>
    <rPh sb="3" eb="5">
      <t>ショウゲキ</t>
    </rPh>
    <rPh sb="5" eb="6">
      <t>オン</t>
    </rPh>
    <rPh sb="6" eb="8">
      <t>トウキュウ</t>
    </rPh>
    <rPh sb="9" eb="11">
      <t>ゲカイ</t>
    </rPh>
    <phoneticPr fontId="2"/>
  </si>
  <si>
    <t>8-1ロ</t>
    <phoneticPr fontId="2"/>
  </si>
  <si>
    <t>相当スラブ厚（重量床衝撃音）（上階）</t>
    <rPh sb="0" eb="2">
      <t>ソウトウ</t>
    </rPh>
    <rPh sb="5" eb="6">
      <t>アツ</t>
    </rPh>
    <rPh sb="7" eb="9">
      <t>ジュウリョウ</t>
    </rPh>
    <rPh sb="9" eb="10">
      <t>ユカ</t>
    </rPh>
    <rPh sb="10" eb="12">
      <t>ショウゲキ</t>
    </rPh>
    <rPh sb="12" eb="13">
      <t>オン</t>
    </rPh>
    <rPh sb="15" eb="17">
      <t>ジョウカイ</t>
    </rPh>
    <phoneticPr fontId="2"/>
  </si>
  <si>
    <t>相当スラブ厚（重量床衝撃音）（下階）</t>
    <rPh sb="0" eb="2">
      <t>ソウトウ</t>
    </rPh>
    <rPh sb="5" eb="6">
      <t>アツ</t>
    </rPh>
    <rPh sb="7" eb="9">
      <t>ジュウリョウ</t>
    </rPh>
    <rPh sb="9" eb="10">
      <t>ユカ</t>
    </rPh>
    <rPh sb="10" eb="12">
      <t>ショウゲキ</t>
    </rPh>
    <rPh sb="12" eb="13">
      <t>オン</t>
    </rPh>
    <rPh sb="15" eb="17">
      <t>ゲカイ</t>
    </rPh>
    <phoneticPr fontId="2"/>
  </si>
  <si>
    <t>軽量床衝撃音等級</t>
    <rPh sb="0" eb="2">
      <t>ケイリョウ</t>
    </rPh>
    <rPh sb="2" eb="3">
      <t>ユカ</t>
    </rPh>
    <rPh sb="3" eb="5">
      <t>ショウゲキ</t>
    </rPh>
    <rPh sb="5" eb="6">
      <t>オン</t>
    </rPh>
    <rPh sb="6" eb="8">
      <t>トウキュウ</t>
    </rPh>
    <phoneticPr fontId="2"/>
  </si>
  <si>
    <t>軽量床衝撃音レベル低減量</t>
    <rPh sb="0" eb="2">
      <t>ケイリョウ</t>
    </rPh>
    <rPh sb="2" eb="3">
      <t>ユカ</t>
    </rPh>
    <rPh sb="3" eb="5">
      <t>ショウゲキ</t>
    </rPh>
    <rPh sb="5" eb="6">
      <t>オン</t>
    </rPh>
    <rPh sb="9" eb="11">
      <t>テイゲン</t>
    </rPh>
    <rPh sb="11" eb="12">
      <t>リョウ</t>
    </rPh>
    <phoneticPr fontId="2"/>
  </si>
  <si>
    <t>透過損失等級（界壁）</t>
    <rPh sb="0" eb="2">
      <t>トウカ</t>
    </rPh>
    <rPh sb="2" eb="4">
      <t>ソンシツ</t>
    </rPh>
    <rPh sb="4" eb="6">
      <t>トウキュウ</t>
    </rPh>
    <rPh sb="7" eb="8">
      <t>カイ</t>
    </rPh>
    <rPh sb="8" eb="9">
      <t>ヘキ</t>
    </rPh>
    <phoneticPr fontId="2"/>
  </si>
  <si>
    <t>透過損失等級（開口部）</t>
    <rPh sb="0" eb="2">
      <t>トウカ</t>
    </rPh>
    <rPh sb="2" eb="4">
      <t>ソンシツ</t>
    </rPh>
    <rPh sb="4" eb="6">
      <t>トウキュウ</t>
    </rPh>
    <rPh sb="7" eb="9">
      <t>カイコウ</t>
    </rPh>
    <rPh sb="9" eb="10">
      <t>ブ</t>
    </rPh>
    <phoneticPr fontId="2"/>
  </si>
  <si>
    <t>10-1</t>
    <phoneticPr fontId="2"/>
  </si>
  <si>
    <t>開口部の侵入防止対策</t>
    <rPh sb="0" eb="2">
      <t>カイコウ</t>
    </rPh>
    <rPh sb="2" eb="3">
      <t>ブ</t>
    </rPh>
    <rPh sb="4" eb="6">
      <t>シンニュウ</t>
    </rPh>
    <rPh sb="6" eb="8">
      <t>ボウシ</t>
    </rPh>
    <rPh sb="8" eb="10">
      <t>タイサク</t>
    </rPh>
    <phoneticPr fontId="2"/>
  </si>
  <si>
    <t>ホルムアル</t>
    <phoneticPr fontId="2"/>
  </si>
  <si>
    <t>デヒド対策</t>
    <rPh sb="3" eb="5">
      <t>タイサク</t>
    </rPh>
    <phoneticPr fontId="2"/>
  </si>
  <si>
    <t>・ホームエレベーターの有無</t>
    <phoneticPr fontId="2"/>
  </si>
  <si>
    <t>・ホームエレベーター出入口の幅員</t>
    <phoneticPr fontId="2"/>
  </si>
  <si>
    <t>木質系フローリング材</t>
    <phoneticPr fontId="2"/>
  </si>
  <si>
    <t>(</t>
    <phoneticPr fontId="2"/>
  </si>
  <si>
    <t>厚</t>
    <rPh sb="0" eb="1">
      <t>アツ</t>
    </rPh>
    <phoneticPr fontId="2"/>
  </si>
  <si>
    <t>最も低い部分の空間の内法高さ・部位*2</t>
    <phoneticPr fontId="2"/>
  </si>
  <si>
    <t>3-1</t>
    <phoneticPr fontId="2"/>
  </si>
  <si>
    <t>4-2</t>
    <phoneticPr fontId="2"/>
  </si>
  <si>
    <t>4-3</t>
    <phoneticPr fontId="2"/>
  </si>
  <si>
    <t>2-5</t>
    <phoneticPr fontId="2"/>
  </si>
  <si>
    <t>耐火等級（延焼の恐れのある部分）　[開口部]</t>
    <rPh sb="0" eb="2">
      <t>タイカ</t>
    </rPh>
    <rPh sb="2" eb="4">
      <t>トウキュウ</t>
    </rPh>
    <rPh sb="5" eb="7">
      <t>エンショウ</t>
    </rPh>
    <rPh sb="8" eb="9">
      <t>オソ</t>
    </rPh>
    <rPh sb="13" eb="15">
      <t>ブブン</t>
    </rPh>
    <rPh sb="18" eb="20">
      <t>カイコウ</t>
    </rPh>
    <rPh sb="20" eb="21">
      <t>ブ</t>
    </rPh>
    <phoneticPr fontId="2"/>
  </si>
  <si>
    <t>耐火等級（延焼の恐れのある部分）　[開口部以外]</t>
    <rPh sb="0" eb="2">
      <t>タイカ</t>
    </rPh>
    <rPh sb="2" eb="4">
      <t>トウキュウ</t>
    </rPh>
    <rPh sb="5" eb="7">
      <t>エンショウ</t>
    </rPh>
    <rPh sb="8" eb="9">
      <t>オソ</t>
    </rPh>
    <rPh sb="13" eb="15">
      <t>ブブン</t>
    </rPh>
    <rPh sb="18" eb="20">
      <t>カイコウ</t>
    </rPh>
    <rPh sb="20" eb="21">
      <t>ブ</t>
    </rPh>
    <rPh sb="21" eb="23">
      <t>イガイ</t>
    </rPh>
    <phoneticPr fontId="2"/>
  </si>
  <si>
    <t>着色部及び※欄を設計者が記入</t>
    <rPh sb="0" eb="2">
      <t>チャクショク</t>
    </rPh>
    <rPh sb="2" eb="3">
      <t>ブ</t>
    </rPh>
    <rPh sb="3" eb="4">
      <t>オヨ</t>
    </rPh>
    <rPh sb="6" eb="7">
      <t>ラン</t>
    </rPh>
    <rPh sb="8" eb="11">
      <t>セッケイシャ</t>
    </rPh>
    <rPh sb="12" eb="14">
      <t>キニュウ</t>
    </rPh>
    <phoneticPr fontId="2"/>
  </si>
  <si>
    <t>着色部を設計者が記入</t>
    <rPh sb="0" eb="2">
      <t>チャクショク</t>
    </rPh>
    <rPh sb="2" eb="3">
      <t>ブ</t>
    </rPh>
    <rPh sb="4" eb="7">
      <t>セッケイシャ</t>
    </rPh>
    <rPh sb="8" eb="10">
      <t>キニュウ</t>
    </rPh>
    <phoneticPr fontId="2"/>
  </si>
  <si>
    <t>機</t>
    <rPh sb="0" eb="1">
      <t>キ</t>
    </rPh>
    <phoneticPr fontId="2"/>
  </si>
  <si>
    <t>構</t>
    <rPh sb="0" eb="1">
      <t>カマエ</t>
    </rPh>
    <phoneticPr fontId="2"/>
  </si>
  <si>
    <t>あ</t>
    <phoneticPr fontId="2"/>
  </si>
  <si>
    <t>り</t>
    <phoneticPr fontId="2"/>
  </si>
  <si>
    <t>外部からの接近</t>
    <rPh sb="0" eb="2">
      <t>ガイブ</t>
    </rPh>
    <rPh sb="5" eb="7">
      <t>セッキン</t>
    </rPh>
    <phoneticPr fontId="2"/>
  </si>
  <si>
    <t>が比較的容易な</t>
    <phoneticPr fontId="2"/>
  </si>
  <si>
    <t>開口部</t>
    <phoneticPr fontId="2"/>
  </si>
  <si>
    <t>（ 区分 ｂ(ⅰ) ）</t>
    <rPh sb="2" eb="4">
      <t>クブン</t>
    </rPh>
    <phoneticPr fontId="2"/>
  </si>
  <si>
    <t>（ 区分 ａ ）</t>
    <rPh sb="2" eb="4">
      <t>クブン</t>
    </rPh>
    <phoneticPr fontId="2"/>
  </si>
  <si>
    <t>共用廊下または</t>
    <rPh sb="0" eb="2">
      <t>キョウヨウ</t>
    </rPh>
    <rPh sb="2" eb="4">
      <t>ロウカ</t>
    </rPh>
    <phoneticPr fontId="2"/>
  </si>
  <si>
    <t>共用階段</t>
    <phoneticPr fontId="2"/>
  </si>
  <si>
    <t>・サッシの性能</t>
    <rPh sb="5" eb="7">
      <t>セイノウ</t>
    </rPh>
    <phoneticPr fontId="2"/>
  </si>
  <si>
    <t>クレセント等</t>
    <rPh sb="5" eb="6">
      <t>ナド</t>
    </rPh>
    <phoneticPr fontId="2"/>
  </si>
  <si>
    <t>・ｶﾞﾗｽの性能</t>
    <phoneticPr fontId="2"/>
  </si>
  <si>
    <t>な</t>
    <phoneticPr fontId="2"/>
  </si>
  <si>
    <t>し</t>
    <phoneticPr fontId="2"/>
  </si>
  <si>
    <t>戸及び錠に</t>
    <phoneticPr fontId="2"/>
  </si>
  <si>
    <t>よる対策</t>
    <phoneticPr fontId="2"/>
  </si>
  <si>
    <t>よる対策</t>
    <phoneticPr fontId="2"/>
  </si>
  <si>
    <t>・侵入防止性能対策を講じていない開口部がある</t>
    <rPh sb="1" eb="3">
      <t>シンニュウ</t>
    </rPh>
    <rPh sb="3" eb="5">
      <t>ボウシ</t>
    </rPh>
    <rPh sb="5" eb="7">
      <t>セイノウ</t>
    </rPh>
    <rPh sb="7" eb="9">
      <t>タイサク</t>
    </rPh>
    <rPh sb="10" eb="11">
      <t>コウ</t>
    </rPh>
    <rPh sb="16" eb="19">
      <t>カイコウブ</t>
    </rPh>
    <phoneticPr fontId="2"/>
  </si>
  <si>
    <t>・該当する開口部がない</t>
    <rPh sb="1" eb="3">
      <t>ガイトウ</t>
    </rPh>
    <rPh sb="5" eb="8">
      <t>カイコウブ</t>
    </rPh>
    <phoneticPr fontId="2"/>
  </si>
  <si>
    <t>該当開口部</t>
    <rPh sb="0" eb="2">
      <t>ガイトウ</t>
    </rPh>
    <rPh sb="2" eb="5">
      <t>カイコウブ</t>
    </rPh>
    <phoneticPr fontId="2"/>
  </si>
  <si>
    <t>なし</t>
    <phoneticPr fontId="2"/>
  </si>
  <si>
    <t>雨戸等による</t>
    <phoneticPr fontId="2"/>
  </si>
  <si>
    <t>ガラスによる</t>
    <phoneticPr fontId="2"/>
  </si>
  <si>
    <t>サッシ及びガ</t>
    <rPh sb="3" eb="4">
      <t>オヨ</t>
    </rPh>
    <phoneticPr fontId="2"/>
  </si>
  <si>
    <t>ラスによる</t>
    <phoneticPr fontId="2"/>
  </si>
  <si>
    <t>※</t>
    <phoneticPr fontId="2"/>
  </si>
  <si>
    <t>※</t>
    <phoneticPr fontId="2"/>
  </si>
  <si>
    <t>※</t>
    <phoneticPr fontId="2"/>
  </si>
  <si>
    <t>5</t>
    <phoneticPr fontId="2"/>
  </si>
  <si>
    <t>4</t>
    <phoneticPr fontId="2"/>
  </si>
  <si>
    <t>3</t>
    <phoneticPr fontId="2"/>
  </si>
  <si>
    <t>2</t>
    <phoneticPr fontId="2"/>
  </si>
  <si>
    <t>1</t>
    <phoneticPr fontId="2"/>
  </si>
  <si>
    <t>音環境に関すること</t>
    <rPh sb="0" eb="1">
      <t>オト</t>
    </rPh>
    <rPh sb="1" eb="3">
      <t>カンキョウ</t>
    </rPh>
    <rPh sb="4" eb="5">
      <t>カン</t>
    </rPh>
    <phoneticPr fontId="2"/>
  </si>
  <si>
    <t>重量床衝撃</t>
    <rPh sb="3" eb="5">
      <t>ショウゲキ</t>
    </rPh>
    <phoneticPr fontId="2"/>
  </si>
  <si>
    <t>音等級</t>
    <rPh sb="0" eb="1">
      <t>オン</t>
    </rPh>
    <rPh sb="1" eb="3">
      <t>トウキュウ</t>
    </rPh>
    <phoneticPr fontId="2"/>
  </si>
  <si>
    <t>最高</t>
    <rPh sb="0" eb="2">
      <t>サイコウ</t>
    </rPh>
    <phoneticPr fontId="2"/>
  </si>
  <si>
    <t>最低</t>
    <rPh sb="0" eb="2">
      <t>サイテイ</t>
    </rPh>
    <phoneticPr fontId="2"/>
  </si>
  <si>
    <t>上階界床</t>
    <rPh sb="0" eb="2">
      <t>ジョウカイ</t>
    </rPh>
    <rPh sb="2" eb="3">
      <t>カイ</t>
    </rPh>
    <rPh sb="3" eb="4">
      <t>ユカ</t>
    </rPh>
    <phoneticPr fontId="2"/>
  </si>
  <si>
    <t>・受音室名・面積（</t>
  </si>
  <si>
    <t>）（</t>
  </si>
  <si>
    <t>㎡）</t>
  </si>
  <si>
    <t>・スラブの種類・厚さ</t>
  </si>
  <si>
    <t>均質単板スラブ(</t>
  </si>
  <si>
    <t>㎜)</t>
  </si>
  <si>
    <t>ボイドスラブ  (</t>
  </si>
  <si>
    <t xml:space="preserve">    (等価厚さ</t>
  </si>
  <si>
    <t>・端部拘束条件 (</t>
  </si>
  <si>
    <t>辺)</t>
  </si>
  <si>
    <t>(最高)</t>
  </si>
  <si>
    <t>床構造等</t>
  </si>
  <si>
    <t>床仕上げ</t>
  </si>
  <si>
    <t>構造等</t>
  </si>
  <si>
    <t>・床仕上げ材</t>
  </si>
  <si>
    <t>ビニル系床材(JIS- A5705)及び同等のもの</t>
  </si>
  <si>
    <t>畳(JIS-A5902) 及び同等のもの　</t>
  </si>
  <si>
    <t>建材畳(JIS- A5914) 及び同等のもの</t>
  </si>
  <si>
    <t>織じゅうたん(JIS- L4404)及び同等のもの</t>
  </si>
  <si>
    <t xml:space="preserve">ﾀﾌﾃｯﾄﾞｶｰﾍﾟｯﾄ(JIS- L4405)及び同等のもの </t>
  </si>
  <si>
    <t>JIS- A1440の5.1においてカテゴリ-Ⅰに該当</t>
  </si>
  <si>
    <t>）</t>
  </si>
  <si>
    <t>木質系フローリング材(厚</t>
  </si>
  <si>
    <t>その他(</t>
  </si>
  <si>
    <t>・施工方法</t>
  </si>
  <si>
    <t>直接床構造の上に施工</t>
  </si>
  <si>
    <t>乾式二重床下地構造の上に施工</t>
  </si>
  <si>
    <t>発泡プラスチック系下地構造材の上に施工</t>
  </si>
  <si>
    <t>(最低)</t>
  </si>
  <si>
    <t>上階</t>
    <rPh sb="0" eb="2">
      <t>ジョウカイ</t>
    </rPh>
    <phoneticPr fontId="2"/>
  </si>
  <si>
    <t>下階</t>
    <rPh sb="0" eb="2">
      <t>ゲカイ</t>
    </rPh>
    <phoneticPr fontId="2"/>
  </si>
  <si>
    <t>相当スラブ</t>
    <rPh sb="0" eb="2">
      <t>ソウトウ</t>
    </rPh>
    <phoneticPr fontId="2"/>
  </si>
  <si>
    <t>厚（重量</t>
    <rPh sb="0" eb="1">
      <t>アツ</t>
    </rPh>
    <rPh sb="2" eb="4">
      <t>ジュウリョウ</t>
    </rPh>
    <phoneticPr fontId="2"/>
  </si>
  <si>
    <t>衝撃音）</t>
    <rPh sb="0" eb="2">
      <t>ショウゲキ</t>
    </rPh>
    <rPh sb="2" eb="3">
      <t>オン</t>
    </rPh>
    <phoneticPr fontId="2"/>
  </si>
  <si>
    <t>27</t>
    <phoneticPr fontId="2"/>
  </si>
  <si>
    <t>20</t>
    <phoneticPr fontId="2"/>
  </si>
  <si>
    <t>15</t>
    <phoneticPr fontId="2"/>
  </si>
  <si>
    <t>11</t>
    <phoneticPr fontId="2"/>
  </si>
  <si>
    <t>他</t>
    <rPh sb="0" eb="1">
      <t>ホカ</t>
    </rPh>
    <phoneticPr fontId="2"/>
  </si>
  <si>
    <t>・受音室名（</t>
  </si>
  <si>
    <t>・Eｉ：ヤング係数    （</t>
  </si>
  <si>
    <t>・Iｉ：幅1m当りの断面2次モーメント</t>
  </si>
  <si>
    <t xml:space="preserve">              （</t>
  </si>
  <si>
    <t>・h１：等価厚さ（</t>
  </si>
  <si>
    <t>ｍ）</t>
  </si>
  <si>
    <t>・ΔL：重量床衝撃音レベル低減量（</t>
  </si>
  <si>
    <t>ｄB）</t>
  </si>
  <si>
    <t>・相当スラブ厚（</t>
  </si>
  <si>
    <t>㎝）</t>
  </si>
  <si>
    <t>相当</t>
  </si>
  <si>
    <t>スラブ厚</t>
  </si>
  <si>
    <t>下階界床</t>
    <rPh sb="0" eb="2">
      <t>ゲカイ</t>
    </rPh>
    <rPh sb="2" eb="3">
      <t>カイ</t>
    </rPh>
    <rPh sb="3" eb="4">
      <t>ユカ</t>
    </rPh>
    <phoneticPr fontId="2"/>
  </si>
  <si>
    <t>軽量床衝撃</t>
    <rPh sb="0" eb="2">
      <t>ケイリョウ</t>
    </rPh>
    <rPh sb="2" eb="3">
      <t>ユカ</t>
    </rPh>
    <rPh sb="3" eb="5">
      <t>ショウゲキ</t>
    </rPh>
    <phoneticPr fontId="2"/>
  </si>
  <si>
    <t>音対策等級</t>
    <rPh sb="0" eb="1">
      <t>オン</t>
    </rPh>
    <rPh sb="1" eb="3">
      <t>タイサク</t>
    </rPh>
    <rPh sb="3" eb="5">
      <t>トウキュウ</t>
    </rPh>
    <phoneticPr fontId="2"/>
  </si>
  <si>
    <t>・受音室名 (</t>
  </si>
  <si>
    <t>床構造の</t>
  </si>
  <si>
    <t>・床構造の区分</t>
  </si>
  <si>
    <t>区分等</t>
  </si>
  <si>
    <t>(</t>
  </si>
  <si>
    <t>床構造1</t>
  </si>
  <si>
    <t>床構造2</t>
  </si>
  <si>
    <t>床構造3</t>
  </si>
  <si>
    <t>その他)</t>
  </si>
  <si>
    <t>ｽﾗﾌﾞの種類(</t>
  </si>
  <si>
    <t>) ｽﾗﾌﾞの等価厚さ(</t>
  </si>
  <si>
    <t>・床仕上げ構造の区分</t>
  </si>
  <si>
    <t>材の区分</t>
  </si>
  <si>
    <t>床仕上構造１</t>
  </si>
  <si>
    <t>床仕上構造２</t>
  </si>
  <si>
    <t>床仕上構造３</t>
  </si>
  <si>
    <t>等</t>
  </si>
  <si>
    <t>床仕上構造４</t>
  </si>
  <si>
    <t>床仕上構造５</t>
  </si>
  <si>
    <t>その他</t>
    <rPh sb="2" eb="3">
      <t>ホカ</t>
    </rPh>
    <phoneticPr fontId="2"/>
  </si>
  <si>
    <t>床仕上名  （</t>
  </si>
  <si>
    <t>（最低）</t>
  </si>
  <si>
    <t>床仕上げ材</t>
    <phoneticPr fontId="2"/>
  </si>
  <si>
    <t>の区分等</t>
    <phoneticPr fontId="2"/>
  </si>
  <si>
    <t>cm</t>
    <phoneticPr fontId="2"/>
  </si>
  <si>
    <t>・m ：床躯体の面密度（</t>
    <phoneticPr fontId="2"/>
  </si>
  <si>
    <t>㎏/㎡）</t>
    <phoneticPr fontId="2"/>
  </si>
  <si>
    <t>音レベル</t>
    <rPh sb="0" eb="1">
      <t>オン</t>
    </rPh>
    <phoneticPr fontId="2"/>
  </si>
  <si>
    <t>低減量</t>
    <rPh sb="0" eb="2">
      <t>テイゲン</t>
    </rPh>
    <rPh sb="2" eb="3">
      <t>リョウ</t>
    </rPh>
    <phoneticPr fontId="2"/>
  </si>
  <si>
    <t>ｄB</t>
    <phoneticPr fontId="2"/>
  </si>
  <si>
    <t>30</t>
    <phoneticPr fontId="2"/>
  </si>
  <si>
    <t>25</t>
    <phoneticPr fontId="2"/>
  </si>
  <si>
    <t>8-3</t>
    <phoneticPr fontId="2"/>
  </si>
  <si>
    <t>（界壁）</t>
  </si>
  <si>
    <t>透過損失</t>
    <phoneticPr fontId="2"/>
  </si>
  <si>
    <t>界壁の</t>
    <rPh sb="0" eb="1">
      <t>カイ</t>
    </rPh>
    <rPh sb="1" eb="2">
      <t>ヘキ</t>
    </rPh>
    <phoneticPr fontId="2"/>
  </si>
  <si>
    <t>遮音性能</t>
    <rPh sb="0" eb="2">
      <t>シャオン</t>
    </rPh>
    <rPh sb="2" eb="4">
      <t>セイノウ</t>
    </rPh>
    <phoneticPr fontId="2"/>
  </si>
  <si>
    <t>・仕様</t>
    <rPh sb="1" eb="3">
      <t>シヨウ</t>
    </rPh>
    <phoneticPr fontId="2"/>
  </si>
  <si>
    <t>（最も性能</t>
    <rPh sb="1" eb="2">
      <t>モット</t>
    </rPh>
    <rPh sb="3" eb="5">
      <t>セイノウ</t>
    </rPh>
    <phoneticPr fontId="2"/>
  </si>
  <si>
    <t>の低いもの）</t>
    <rPh sb="1" eb="2">
      <t>ヒク</t>
    </rPh>
    <phoneticPr fontId="2"/>
  </si>
  <si>
    <t>ＲＣ造</t>
  </si>
  <si>
    <t>ＳＲＣ造</t>
  </si>
  <si>
    <t>Ｓ造</t>
  </si>
  <si>
    <t>普通ｺﾝｸﾘｰﾄ厚さ（</t>
  </si>
  <si>
    <t>軽量ｺﾝｸﾘｰﾄ厚さ（</t>
  </si>
  <si>
    <t>面密度（</t>
  </si>
  <si>
    <t>kg/㎡）</t>
  </si>
  <si>
    <t>無筋ｺﾝｸﾘｰﾄ厚さ（</t>
  </si>
  <si>
    <t>CB造</t>
  </si>
  <si>
    <t>れんが造</t>
  </si>
  <si>
    <t>石造厚さ （</t>
  </si>
  <si>
    <t>両面モルタル塗り  （厚さ</t>
  </si>
  <si>
    <t>㎜）</t>
  </si>
  <si>
    <t>両面プラスター塗り（厚さ</t>
  </si>
  <si>
    <t>付帯条件</t>
    <rPh sb="0" eb="2">
      <t>フタイ</t>
    </rPh>
    <rPh sb="2" eb="4">
      <t>ジョウケン</t>
    </rPh>
    <phoneticPr fontId="2"/>
  </si>
  <si>
    <t>・コンセントボックスの位置等</t>
  </si>
  <si>
    <t>対面する位置に欠き込み設置なし</t>
  </si>
  <si>
    <t>・界壁の仕上げ材（ボード類）</t>
  </si>
  <si>
    <t>界壁とボード類の間はGL工法としない</t>
  </si>
  <si>
    <t>8-4</t>
    <phoneticPr fontId="2"/>
  </si>
  <si>
    <t>北面</t>
    <rPh sb="0" eb="1">
      <t>キタ</t>
    </rPh>
    <rPh sb="1" eb="2">
      <t>メン</t>
    </rPh>
    <phoneticPr fontId="2"/>
  </si>
  <si>
    <t>北の方位の</t>
    <rPh sb="0" eb="1">
      <t>キタ</t>
    </rPh>
    <rPh sb="2" eb="4">
      <t>ホウイ</t>
    </rPh>
    <phoneticPr fontId="2"/>
  </si>
  <si>
    <t>サッシ・ドア</t>
    <phoneticPr fontId="2"/>
  </si>
  <si>
    <t>セット</t>
    <phoneticPr fontId="2"/>
  </si>
  <si>
    <t>JISA4706に規定する試験方法の透過損失平均</t>
  </si>
  <si>
    <t>値が（</t>
  </si>
  <si>
    <t>25dB以上</t>
  </si>
  <si>
    <t>20dB以上）のもの</t>
  </si>
  <si>
    <t>JIS遮音等級表示品（</t>
  </si>
  <si>
    <t>T-4</t>
  </si>
  <si>
    <t>試験機関（</t>
  </si>
  <si>
    <t>試験番号（</t>
  </si>
  <si>
    <t>）</t>
    <phoneticPr fontId="2"/>
  </si>
  <si>
    <t>T-3</t>
    <phoneticPr fontId="2"/>
  </si>
  <si>
    <t>T-2</t>
    <phoneticPr fontId="2"/>
  </si>
  <si>
    <t>T-1</t>
    <phoneticPr fontId="2"/>
  </si>
  <si>
    <t>東の方位の</t>
    <rPh sb="0" eb="1">
      <t>ヒガシ</t>
    </rPh>
    <rPh sb="2" eb="4">
      <t>ホウイ</t>
    </rPh>
    <phoneticPr fontId="2"/>
  </si>
  <si>
    <t>南の方位の</t>
    <rPh sb="0" eb="1">
      <t>ミナミ</t>
    </rPh>
    <rPh sb="2" eb="4">
      <t>ホウイ</t>
    </rPh>
    <phoneticPr fontId="2"/>
  </si>
  <si>
    <t>西の方位の</t>
    <rPh sb="0" eb="1">
      <t>ニシ</t>
    </rPh>
    <rPh sb="2" eb="4">
      <t>ホウイ</t>
    </rPh>
    <phoneticPr fontId="2"/>
  </si>
  <si>
    <t>東面</t>
    <rPh sb="0" eb="1">
      <t>ヒガシ</t>
    </rPh>
    <rPh sb="1" eb="2">
      <t>メン</t>
    </rPh>
    <phoneticPr fontId="2"/>
  </si>
  <si>
    <t>南面</t>
    <rPh sb="0" eb="1">
      <t>ミナミ</t>
    </rPh>
    <rPh sb="1" eb="2">
      <t>メン</t>
    </rPh>
    <phoneticPr fontId="2"/>
  </si>
  <si>
    <t>西面</t>
    <rPh sb="0" eb="1">
      <t>ニシ</t>
    </rPh>
    <rPh sb="1" eb="2">
      <t>メン</t>
    </rPh>
    <phoneticPr fontId="2"/>
  </si>
  <si>
    <t>（外壁</t>
    <rPh sb="1" eb="3">
      <t>ガイヘキ</t>
    </rPh>
    <phoneticPr fontId="2"/>
  </si>
  <si>
    <t>開口部）</t>
    <phoneticPr fontId="2"/>
  </si>
  <si>
    <t>（ 区分 ｂ(ⅱ) ）</t>
    <rPh sb="2" eb="4">
      <t>クブン</t>
    </rPh>
    <phoneticPr fontId="2"/>
  </si>
  <si>
    <t>バルコニー等</t>
    <rPh sb="5" eb="6">
      <t>トウ</t>
    </rPh>
    <phoneticPr fontId="2"/>
  </si>
  <si>
    <t>（ 区分 ｃ）</t>
    <rPh sb="2" eb="4">
      <t>クブン</t>
    </rPh>
    <phoneticPr fontId="2"/>
  </si>
  <si>
    <t>その他の開口部</t>
    <rPh sb="2" eb="3">
      <t>タ</t>
    </rPh>
    <rPh sb="4" eb="6">
      <t>カイコウ</t>
    </rPh>
    <rPh sb="6" eb="7">
      <t>ブ</t>
    </rPh>
    <phoneticPr fontId="2"/>
  </si>
  <si>
    <t>CP同等品（</t>
    <rPh sb="2" eb="5">
      <t>ドウトウヒン</t>
    </rPh>
    <phoneticPr fontId="2"/>
  </si>
  <si>
    <t>部屋の配置</t>
    <rPh sb="0" eb="2">
      <t>ヘヤ</t>
    </rPh>
    <rPh sb="3" eb="5">
      <t>ハイチ</t>
    </rPh>
    <phoneticPr fontId="2"/>
  </si>
  <si>
    <t>特定寝室と</t>
    <rPh sb="0" eb="2">
      <t>トクテイ</t>
    </rPh>
    <rPh sb="2" eb="4">
      <t>シンシツ</t>
    </rPh>
    <phoneticPr fontId="2"/>
  </si>
  <si>
    <t>同一階に</t>
    <rPh sb="0" eb="2">
      <t>ドウイツ</t>
    </rPh>
    <rPh sb="2" eb="3">
      <t>カイ</t>
    </rPh>
    <phoneticPr fontId="2"/>
  </si>
  <si>
    <t>ある室</t>
    <rPh sb="2" eb="3">
      <t>シツ</t>
    </rPh>
    <phoneticPr fontId="2"/>
  </si>
  <si>
    <t>特定寝室（室名：</t>
    <rPh sb="0" eb="2">
      <t>トクテイ</t>
    </rPh>
    <rPh sb="2" eb="4">
      <t>シンシツ</t>
    </rPh>
    <rPh sb="5" eb="6">
      <t>シツ</t>
    </rPh>
    <rPh sb="6" eb="7">
      <t>ナ</t>
    </rPh>
    <phoneticPr fontId="2"/>
  </si>
  <si>
    <t>・特定寝室と同一階にある部屋</t>
  </si>
  <si>
    <t>玄関</t>
  </si>
  <si>
    <t>便所</t>
  </si>
  <si>
    <t>浴室</t>
  </si>
  <si>
    <t>洗面所</t>
  </si>
  <si>
    <t>食事室</t>
  </si>
  <si>
    <t>脱衣室</t>
  </si>
  <si>
    <t>有</t>
  </si>
  <si>
    <t>無]</t>
  </si>
  <si>
    <t>段差</t>
    <rPh sb="0" eb="2">
      <t>ダンサ</t>
    </rPh>
    <phoneticPr fontId="2"/>
  </si>
  <si>
    <t>出入口等</t>
    <rPh sb="0" eb="2">
      <t>デイリ</t>
    </rPh>
    <rPh sb="2" eb="3">
      <t>グチ</t>
    </rPh>
    <rPh sb="3" eb="4">
      <t>トウ</t>
    </rPh>
    <phoneticPr fontId="2"/>
  </si>
  <si>
    <t>（日常生活</t>
    <rPh sb="1" eb="3">
      <t>ニチジョウ</t>
    </rPh>
    <rPh sb="3" eb="5">
      <t>セイカツ</t>
    </rPh>
    <phoneticPr fontId="2"/>
  </si>
  <si>
    <t>空間内）</t>
    <rPh sb="0" eb="2">
      <t>クウカン</t>
    </rPh>
    <rPh sb="2" eb="3">
      <t>ナイ</t>
    </rPh>
    <phoneticPr fontId="2"/>
  </si>
  <si>
    <t>・玄関出入口</t>
  </si>
  <si>
    <t>くつずりと玄関外側　(</t>
  </si>
  <si>
    <t>くつずりと玄関土間　(</t>
  </si>
  <si>
    <t>・上がりかまち　　　　(</t>
  </si>
  <si>
    <t>・浴室出入口</t>
  </si>
  <si>
    <t>単純</t>
  </si>
  <si>
    <t>またぎ (</t>
  </si>
  <si>
    <t>・バルコニー出入口</t>
  </si>
  <si>
    <t>踏み段</t>
    <rPh sb="0" eb="1">
      <t>フ</t>
    </rPh>
    <rPh sb="2" eb="3">
      <t>ダン</t>
    </rPh>
    <phoneticPr fontId="2"/>
  </si>
  <si>
    <t>奥行（</t>
    <rPh sb="0" eb="2">
      <t>オクユ</t>
    </rPh>
    <phoneticPr fontId="2"/>
  </si>
  <si>
    <t>幅（</t>
    <rPh sb="0" eb="1">
      <t>ハバ</t>
    </rPh>
    <phoneticPr fontId="2"/>
  </si>
  <si>
    <t>蹴上（</t>
    <rPh sb="0" eb="2">
      <t>ケア</t>
    </rPh>
    <phoneticPr fontId="2"/>
  </si>
  <si>
    <t>・</t>
    <phoneticPr fontId="2"/>
  </si>
  <si>
    <t>㎜)、</t>
    <phoneticPr fontId="2"/>
  </si>
  <si>
    <t>内装仕上</t>
    <rPh sb="0" eb="2">
      <t>ナイソウ</t>
    </rPh>
    <rPh sb="2" eb="4">
      <t>シア</t>
    </rPh>
    <phoneticPr fontId="2"/>
  </si>
  <si>
    <t>下地材等</t>
    <rPh sb="0" eb="2">
      <t>シタジ</t>
    </rPh>
    <rPh sb="2" eb="3">
      <t>ザイ</t>
    </rPh>
    <rPh sb="3" eb="4">
      <t>トウ</t>
    </rPh>
    <phoneticPr fontId="2"/>
  </si>
  <si>
    <t>内装</t>
    <rPh sb="0" eb="2">
      <t>ナイソウ</t>
    </rPh>
    <phoneticPr fontId="2"/>
  </si>
  <si>
    <t>製材等</t>
    <rPh sb="0" eb="2">
      <t>セイザイ</t>
    </rPh>
    <rPh sb="2" eb="3">
      <t>トウ</t>
    </rPh>
    <phoneticPr fontId="2"/>
  </si>
  <si>
    <t>特定建材</t>
    <rPh sb="0" eb="2">
      <t>トクテイ</t>
    </rPh>
    <rPh sb="2" eb="4">
      <t>ケンザイ</t>
    </rPh>
    <phoneticPr fontId="2"/>
  </si>
  <si>
    <t>その他の建材</t>
    <rPh sb="2" eb="3">
      <t>タ</t>
    </rPh>
    <rPh sb="4" eb="6">
      <t>ケンザイ</t>
    </rPh>
    <phoneticPr fontId="2"/>
  </si>
  <si>
    <t>ホルムアル</t>
    <phoneticPr fontId="2"/>
  </si>
  <si>
    <t>デヒド発散</t>
    <rPh sb="3" eb="5">
      <t>ハッサン</t>
    </rPh>
    <phoneticPr fontId="2"/>
  </si>
  <si>
    <t>ホルムアルデヒド発散等級（JIS・JAS)</t>
    <rPh sb="8" eb="10">
      <t>ハッサン</t>
    </rPh>
    <rPh sb="10" eb="12">
      <t>トウキュウ</t>
    </rPh>
    <phoneticPr fontId="2"/>
  </si>
  <si>
    <t>F☆☆☆☆</t>
    <phoneticPr fontId="2"/>
  </si>
  <si>
    <t>F☆☆☆</t>
    <phoneticPr fontId="2"/>
  </si>
  <si>
    <t>規制対象外の建材又は同等品を使用</t>
    <rPh sb="0" eb="2">
      <t>キセイ</t>
    </rPh>
    <rPh sb="2" eb="4">
      <t>タイショウ</t>
    </rPh>
    <rPh sb="4" eb="5">
      <t>ガイ</t>
    </rPh>
    <rPh sb="6" eb="8">
      <t>ケンザイ</t>
    </rPh>
    <rPh sb="8" eb="9">
      <t>マタ</t>
    </rPh>
    <rPh sb="10" eb="13">
      <t>ドウトウヒン</t>
    </rPh>
    <rPh sb="14" eb="16">
      <t>シヨウ</t>
    </rPh>
    <phoneticPr fontId="4"/>
  </si>
  <si>
    <t>第３種建築材料又は同等品を使用</t>
    <rPh sb="0" eb="1">
      <t>ダイ</t>
    </rPh>
    <rPh sb="2" eb="3">
      <t>シュ</t>
    </rPh>
    <rPh sb="3" eb="5">
      <t>ケンチク</t>
    </rPh>
    <rPh sb="5" eb="7">
      <t>ザイリョウ</t>
    </rPh>
    <rPh sb="7" eb="8">
      <t>マタ</t>
    </rPh>
    <rPh sb="9" eb="11">
      <t>ドウトウ</t>
    </rPh>
    <rPh sb="11" eb="12">
      <t>ヒン</t>
    </rPh>
    <rPh sb="13" eb="15">
      <t>シヨウ</t>
    </rPh>
    <phoneticPr fontId="4"/>
  </si>
  <si>
    <t>第２種建築材料又は同等品を使用</t>
    <rPh sb="0" eb="1">
      <t>ダイ</t>
    </rPh>
    <rPh sb="2" eb="3">
      <t>シュ</t>
    </rPh>
    <rPh sb="3" eb="5">
      <t>ケンチク</t>
    </rPh>
    <rPh sb="5" eb="7">
      <t>ザイリョウ</t>
    </rPh>
    <rPh sb="7" eb="8">
      <t>マタ</t>
    </rPh>
    <rPh sb="9" eb="11">
      <t>ドウトウ</t>
    </rPh>
    <rPh sb="11" eb="12">
      <t>ヒン</t>
    </rPh>
    <rPh sb="13" eb="15">
      <t>シヨウ</t>
    </rPh>
    <phoneticPr fontId="4"/>
  </si>
  <si>
    <t>天井裏等</t>
    <rPh sb="0" eb="2">
      <t>テンジョウ</t>
    </rPh>
    <rPh sb="2" eb="3">
      <t>ウラ</t>
    </rPh>
    <rPh sb="3" eb="4">
      <t>トウ</t>
    </rPh>
    <phoneticPr fontId="2"/>
  </si>
  <si>
    <t>上記以外の建材を使用</t>
    <rPh sb="0" eb="2">
      <t>ジョウキ</t>
    </rPh>
    <rPh sb="2" eb="4">
      <t>イガイ</t>
    </rPh>
    <rPh sb="5" eb="7">
      <t>ケンザイ</t>
    </rPh>
    <rPh sb="8" eb="10">
      <t>シヨウ</t>
    </rPh>
    <phoneticPr fontId="2"/>
  </si>
  <si>
    <t>（内装）</t>
    <rPh sb="1" eb="3">
      <t>ナイソウ</t>
    </rPh>
    <phoneticPr fontId="2"/>
  </si>
  <si>
    <t>（天井裏等）</t>
    <phoneticPr fontId="2"/>
  </si>
  <si>
    <t>気密層又は通気止めによる措置あり*1</t>
    <rPh sb="0" eb="2">
      <t>キミツ</t>
    </rPh>
    <rPh sb="2" eb="3">
      <t>ソウ</t>
    </rPh>
    <rPh sb="3" eb="4">
      <t>マタ</t>
    </rPh>
    <rPh sb="5" eb="7">
      <t>ツウキ</t>
    </rPh>
    <rPh sb="7" eb="8">
      <t>ト</t>
    </rPh>
    <rPh sb="12" eb="14">
      <t>ソチ</t>
    </rPh>
    <phoneticPr fontId="4"/>
  </si>
  <si>
    <t>換気設備による措置あり（居室が天井裏等より正圧）*2</t>
    <rPh sb="0" eb="2">
      <t>カンキ</t>
    </rPh>
    <rPh sb="2" eb="4">
      <t>セツビ</t>
    </rPh>
    <rPh sb="7" eb="9">
      <t>ソチ</t>
    </rPh>
    <rPh sb="12" eb="14">
      <t>キョシツ</t>
    </rPh>
    <rPh sb="15" eb="17">
      <t>テンジョウ</t>
    </rPh>
    <rPh sb="17" eb="18">
      <t>ウラ</t>
    </rPh>
    <rPh sb="18" eb="19">
      <t>トウ</t>
    </rPh>
    <rPh sb="21" eb="22">
      <t>セイ</t>
    </rPh>
    <rPh sb="22" eb="23">
      <t>アツ</t>
    </rPh>
    <phoneticPr fontId="4"/>
  </si>
  <si>
    <t>その他の建材を使用する天井裏等の部位には*1または*2のいずれかの</t>
    <rPh sb="2" eb="3">
      <t>タ</t>
    </rPh>
    <rPh sb="4" eb="6">
      <t>ケンザイ</t>
    </rPh>
    <rPh sb="7" eb="9">
      <t>シヨウ</t>
    </rPh>
    <rPh sb="11" eb="14">
      <t>テンジョウウラ</t>
    </rPh>
    <rPh sb="14" eb="15">
      <t>トウ</t>
    </rPh>
    <rPh sb="16" eb="18">
      <t>ブイ</t>
    </rPh>
    <phoneticPr fontId="2"/>
  </si>
  <si>
    <t>天井裏等の措置*1、*2が全ての天井裏等に行われている場合は</t>
    <rPh sb="0" eb="3">
      <t>テンジョウウラ</t>
    </rPh>
    <rPh sb="3" eb="4">
      <t>トウ</t>
    </rPh>
    <rPh sb="5" eb="7">
      <t>ソチ</t>
    </rPh>
    <rPh sb="13" eb="14">
      <t>スベ</t>
    </rPh>
    <rPh sb="16" eb="19">
      <t>テンジョウウラ</t>
    </rPh>
    <rPh sb="19" eb="20">
      <t>トウ</t>
    </rPh>
    <rPh sb="21" eb="22">
      <t>オコナ</t>
    </rPh>
    <rPh sb="27" eb="29">
      <t>バアイ</t>
    </rPh>
    <phoneticPr fontId="2"/>
  </si>
  <si>
    <t>該当なしにチェック</t>
    <rPh sb="0" eb="2">
      <t>ガイトウ</t>
    </rPh>
    <phoneticPr fontId="2"/>
  </si>
  <si>
    <t>天井裏等には収納スペース（押入、造り付け収納等）を含む</t>
    <rPh sb="0" eb="3">
      <t>テンジョウウラ</t>
    </rPh>
    <rPh sb="3" eb="4">
      <t>トウ</t>
    </rPh>
    <rPh sb="6" eb="8">
      <t>シュウノウ</t>
    </rPh>
    <rPh sb="13" eb="15">
      <t>オシイ</t>
    </rPh>
    <rPh sb="16" eb="17">
      <t>ツク</t>
    </rPh>
    <rPh sb="18" eb="19">
      <t>ツ</t>
    </rPh>
    <rPh sb="20" eb="22">
      <t>シュウノウ</t>
    </rPh>
    <rPh sb="22" eb="23">
      <t>トウ</t>
    </rPh>
    <rPh sb="25" eb="26">
      <t>フク</t>
    </rPh>
    <phoneticPr fontId="2"/>
  </si>
  <si>
    <t>F☆☆☆☆</t>
    <phoneticPr fontId="2"/>
  </si>
  <si>
    <t>天井裏等の下地材、断熱材等にF☆☆☆☆、F☆☆☆の建築材料を</t>
    <rPh sb="0" eb="2">
      <t>テンジョウ</t>
    </rPh>
    <rPh sb="2" eb="3">
      <t>ウラ</t>
    </rPh>
    <rPh sb="3" eb="4">
      <t>トウ</t>
    </rPh>
    <rPh sb="5" eb="7">
      <t>シタジ</t>
    </rPh>
    <rPh sb="7" eb="8">
      <t>ザイ</t>
    </rPh>
    <rPh sb="9" eb="11">
      <t>ダンネツ</t>
    </rPh>
    <rPh sb="11" eb="12">
      <t>ザイ</t>
    </rPh>
    <rPh sb="12" eb="13">
      <t>トウ</t>
    </rPh>
    <rPh sb="25" eb="27">
      <t>ケンチク</t>
    </rPh>
    <rPh sb="27" eb="29">
      <t>ザイリョウ</t>
    </rPh>
    <phoneticPr fontId="2"/>
  </si>
  <si>
    <t>使用した場合、あるいは天井裏等に気密層又は通気止めによる措置を</t>
    <rPh sb="0" eb="2">
      <t>シヨウ</t>
    </rPh>
    <rPh sb="4" eb="6">
      <t>バアイ</t>
    </rPh>
    <rPh sb="11" eb="14">
      <t>テンジョウウラ</t>
    </rPh>
    <rPh sb="14" eb="15">
      <t>トウ</t>
    </rPh>
    <rPh sb="16" eb="18">
      <t>キミツ</t>
    </rPh>
    <rPh sb="18" eb="19">
      <t>ソウ</t>
    </rPh>
    <rPh sb="19" eb="20">
      <t>マタ</t>
    </rPh>
    <rPh sb="21" eb="23">
      <t>ツウキ</t>
    </rPh>
    <rPh sb="23" eb="24">
      <t>ド</t>
    </rPh>
    <rPh sb="28" eb="30">
      <t>ソチ</t>
    </rPh>
    <phoneticPr fontId="2"/>
  </si>
  <si>
    <t>住戸番号・タイプ</t>
    <rPh sb="0" eb="2">
      <t>ジュウコ</t>
    </rPh>
    <rPh sb="2" eb="4">
      <t>バンゴウ</t>
    </rPh>
    <phoneticPr fontId="2"/>
  </si>
  <si>
    <t>設計値</t>
    <rPh sb="0" eb="2">
      <t>セッケイ</t>
    </rPh>
    <rPh sb="2" eb="3">
      <t>チ</t>
    </rPh>
    <phoneticPr fontId="2"/>
  </si>
  <si>
    <t>表示値</t>
    <rPh sb="0" eb="2">
      <t>ヒョウジ</t>
    </rPh>
    <rPh sb="2" eb="3">
      <t>チ</t>
    </rPh>
    <phoneticPr fontId="2"/>
  </si>
  <si>
    <t>（㎡）</t>
  </si>
  <si>
    <t>単純開口率</t>
    <rPh sb="0" eb="2">
      <t>タンジュン</t>
    </rPh>
    <rPh sb="2" eb="4">
      <t>カイコウ</t>
    </rPh>
    <rPh sb="4" eb="5">
      <t>リツ</t>
    </rPh>
    <phoneticPr fontId="2"/>
  </si>
  <si>
    <t>単純開口率</t>
    <phoneticPr fontId="2"/>
  </si>
  <si>
    <t>方位別開口比（％）</t>
    <phoneticPr fontId="2"/>
  </si>
  <si>
    <t>開口面積</t>
    <rPh sb="0" eb="2">
      <t>カイコウ</t>
    </rPh>
    <rPh sb="2" eb="4">
      <t>メンセキ</t>
    </rPh>
    <phoneticPr fontId="2"/>
  </si>
  <si>
    <t>（％）</t>
    <phoneticPr fontId="2"/>
  </si>
  <si>
    <t>※イまたはロを選択</t>
    <rPh sb="6" eb="8">
      <t>センタク</t>
    </rPh>
    <phoneticPr fontId="2"/>
  </si>
  <si>
    <t>ｔ</t>
    <phoneticPr fontId="2"/>
  </si>
  <si>
    <t>λ</t>
    <phoneticPr fontId="2"/>
  </si>
  <si>
    <t>屋根又は天井</t>
    <rPh sb="0" eb="2">
      <t>ヤネ</t>
    </rPh>
    <rPh sb="2" eb="3">
      <t>マタ</t>
    </rPh>
    <rPh sb="4" eb="6">
      <t>テンジョウ</t>
    </rPh>
    <phoneticPr fontId="2"/>
  </si>
  <si>
    <t>壁</t>
    <rPh sb="0" eb="1">
      <t>カベ</t>
    </rPh>
    <phoneticPr fontId="2"/>
  </si>
  <si>
    <t>λ：</t>
    <phoneticPr fontId="2"/>
  </si>
  <si>
    <t>t：</t>
    <phoneticPr fontId="2"/>
  </si>
  <si>
    <t>Rc、U</t>
    <phoneticPr fontId="2"/>
  </si>
  <si>
    <t>Rc（㎡･K/W）</t>
    <phoneticPr fontId="2"/>
  </si>
  <si>
    <t>U（W/㎡･K）</t>
    <phoneticPr fontId="2"/>
  </si>
  <si>
    <t>mm</t>
    <phoneticPr fontId="2"/>
  </si>
  <si>
    <t>（mm）</t>
    <phoneticPr fontId="2"/>
  </si>
  <si>
    <t>（W/m･K）</t>
    <phoneticPr fontId="2"/>
  </si>
  <si>
    <t>共通項目</t>
    <rPh sb="0" eb="2">
      <t>キョウツウ</t>
    </rPh>
    <rPh sb="2" eb="4">
      <t>コウモク</t>
    </rPh>
    <phoneticPr fontId="2"/>
  </si>
  <si>
    <t>5-1イ及びロ</t>
    <rPh sb="4" eb="5">
      <t>オヨ</t>
    </rPh>
    <phoneticPr fontId="2"/>
  </si>
  <si>
    <t>日射侵入</t>
    <rPh sb="0" eb="2">
      <t>ニッシャ</t>
    </rPh>
    <rPh sb="2" eb="4">
      <t>シンニュウ</t>
    </rPh>
    <phoneticPr fontId="2"/>
  </si>
  <si>
    <t>住戸面積の2％以下の開口部に緩和措置を適用</t>
    <rPh sb="0" eb="2">
      <t>ジュウコ</t>
    </rPh>
    <rPh sb="2" eb="4">
      <t>メンセキ</t>
    </rPh>
    <rPh sb="7" eb="9">
      <t>イカ</t>
    </rPh>
    <rPh sb="10" eb="12">
      <t>カイコウ</t>
    </rPh>
    <rPh sb="12" eb="13">
      <t>ブ</t>
    </rPh>
    <rPh sb="14" eb="16">
      <t>カンワ</t>
    </rPh>
    <rPh sb="16" eb="18">
      <t>ソチ</t>
    </rPh>
    <rPh sb="19" eb="21">
      <t>テキヨウ</t>
    </rPh>
    <phoneticPr fontId="2"/>
  </si>
  <si>
    <t>建築物名称※</t>
    <rPh sb="0" eb="2">
      <t>ケンチク</t>
    </rPh>
    <rPh sb="2" eb="3">
      <t>ブツ</t>
    </rPh>
    <rPh sb="3" eb="5">
      <t>メイショウ</t>
    </rPh>
    <phoneticPr fontId="2"/>
  </si>
  <si>
    <t>建築物所在地 ※</t>
    <rPh sb="0" eb="2">
      <t>ケンチク</t>
    </rPh>
    <rPh sb="2" eb="3">
      <t>ブツ</t>
    </rPh>
    <rPh sb="3" eb="6">
      <t>ショザイチ</t>
    </rPh>
    <phoneticPr fontId="2"/>
  </si>
  <si>
    <t>設計者氏名※</t>
    <rPh sb="0" eb="2">
      <t>セッケイ</t>
    </rPh>
    <rPh sb="2" eb="3">
      <t>シャ</t>
    </rPh>
    <rPh sb="3" eb="5">
      <t>シメイ</t>
    </rPh>
    <phoneticPr fontId="2"/>
  </si>
  <si>
    <t>建築物名称</t>
    <phoneticPr fontId="2"/>
  </si>
  <si>
    <t>(</t>
    <phoneticPr fontId="2"/>
  </si>
  <si>
    <t>・構造種別</t>
    <phoneticPr fontId="2"/>
  </si>
  <si>
    <t>(倒壊防止・</t>
    <rPh sb="1" eb="3">
      <t>トウカイ</t>
    </rPh>
    <rPh sb="3" eb="5">
      <t>ボウシ</t>
    </rPh>
    <phoneticPr fontId="2"/>
  </si>
  <si>
    <t>損傷防止）</t>
    <rPh sb="0" eb="2">
      <t>ソンショウ</t>
    </rPh>
    <rPh sb="2" eb="4">
      <t>ボウシ</t>
    </rPh>
    <phoneticPr fontId="2"/>
  </si>
  <si>
    <t>（</t>
    <phoneticPr fontId="2"/>
  </si>
  <si>
    <t>断熱性能等</t>
    <rPh sb="0" eb="2">
      <t>ダンネツ</t>
    </rPh>
    <rPh sb="2" eb="4">
      <t>セイノウ</t>
    </rPh>
    <rPh sb="4" eb="5">
      <t>トウ</t>
    </rPh>
    <phoneticPr fontId="2"/>
  </si>
  <si>
    <t>建具の</t>
    <rPh sb="0" eb="2">
      <t>タテグ</t>
    </rPh>
    <phoneticPr fontId="2"/>
  </si>
  <si>
    <t>断熱性</t>
    <rPh sb="0" eb="3">
      <t>ダンネツセイ</t>
    </rPh>
    <phoneticPr fontId="2"/>
  </si>
  <si>
    <t>建具形状</t>
    <rPh sb="0" eb="2">
      <t>タテグ</t>
    </rPh>
    <rPh sb="2" eb="4">
      <t>ケイジョウ</t>
    </rPh>
    <phoneticPr fontId="2"/>
  </si>
  <si>
    <t>建具・ドア枠の材質、形状、ガラスの種類・構成等</t>
    <rPh sb="0" eb="2">
      <t>タテグ</t>
    </rPh>
    <rPh sb="5" eb="6">
      <t>ワク</t>
    </rPh>
    <rPh sb="7" eb="9">
      <t>ザイシツ</t>
    </rPh>
    <rPh sb="10" eb="12">
      <t>ケイジョウ</t>
    </rPh>
    <rPh sb="17" eb="19">
      <t>シュルイ</t>
    </rPh>
    <rPh sb="20" eb="22">
      <t>コウセイ</t>
    </rPh>
    <rPh sb="22" eb="23">
      <t>トウ</t>
    </rPh>
    <phoneticPr fontId="2"/>
  </si>
  <si>
    <t>床（外気に接する）</t>
    <phoneticPr fontId="2"/>
  </si>
  <si>
    <t>床（その他の部分）</t>
  </si>
  <si>
    <t>断熱材名称</t>
    <rPh sb="0" eb="3">
      <t>ダンネツザイ</t>
    </rPh>
    <rPh sb="3" eb="5">
      <t>メイショウ</t>
    </rPh>
    <phoneticPr fontId="2"/>
  </si>
  <si>
    <t>外断熱</t>
    <rPh sb="0" eb="1">
      <t>ソト</t>
    </rPh>
    <rPh sb="1" eb="3">
      <t>ダンネツ</t>
    </rPh>
    <phoneticPr fontId="2"/>
  </si>
  <si>
    <t>内断熱</t>
    <rPh sb="0" eb="1">
      <t>ウチ</t>
    </rPh>
    <rPh sb="1" eb="3">
      <t>ダンネツ</t>
    </rPh>
    <phoneticPr fontId="2"/>
  </si>
  <si>
    <t>断熱材の熱抵抗値について緩和措置を適用</t>
    <rPh sb="0" eb="2">
      <t>ダンネツ</t>
    </rPh>
    <rPh sb="2" eb="3">
      <t>ザイ</t>
    </rPh>
    <rPh sb="4" eb="5">
      <t>ネツ</t>
    </rPh>
    <rPh sb="5" eb="7">
      <t>テイコウ</t>
    </rPh>
    <rPh sb="7" eb="8">
      <t>チ</t>
    </rPh>
    <rPh sb="12" eb="14">
      <t>カンワ</t>
    </rPh>
    <rPh sb="14" eb="16">
      <t>ソチ</t>
    </rPh>
    <rPh sb="17" eb="19">
      <t>テキヨウ</t>
    </rPh>
    <phoneticPr fontId="2"/>
  </si>
  <si>
    <t>夏期日射侵入率</t>
    <rPh sb="0" eb="4">
      <t>カキニッシャ</t>
    </rPh>
    <phoneticPr fontId="2"/>
  </si>
  <si>
    <t>建具の種類または付属部材、庇、軒等の設置</t>
    <rPh sb="0" eb="2">
      <t>タテグ</t>
    </rPh>
    <rPh sb="3" eb="5">
      <t>シュルイ</t>
    </rPh>
    <rPh sb="8" eb="10">
      <t>フゾク</t>
    </rPh>
    <rPh sb="10" eb="12">
      <t>ブザイ</t>
    </rPh>
    <rPh sb="13" eb="14">
      <t>ヒサシ</t>
    </rPh>
    <rPh sb="15" eb="17">
      <t>ノキナド</t>
    </rPh>
    <rPh sb="18" eb="20">
      <t>セッチ</t>
    </rPh>
    <phoneticPr fontId="2"/>
  </si>
  <si>
    <t>真南±112.5°</t>
    <rPh sb="0" eb="2">
      <t>マミナミ</t>
    </rPh>
    <phoneticPr fontId="2"/>
  </si>
  <si>
    <t>断熱性能</t>
    <phoneticPr fontId="2"/>
  </si>
  <si>
    <t>日射遮蔽</t>
    <phoneticPr fontId="2"/>
  </si>
  <si>
    <t>繊維系断熱材の使用</t>
    <rPh sb="0" eb="3">
      <t>センイケイ</t>
    </rPh>
    <rPh sb="3" eb="6">
      <t>ダンネツザイ</t>
    </rPh>
    <rPh sb="7" eb="9">
      <t>シヨウ</t>
    </rPh>
    <phoneticPr fontId="2"/>
  </si>
  <si>
    <t>繊維系断熱材使用の場合の防湿層の設置</t>
    <rPh sb="0" eb="3">
      <t>センイケイ</t>
    </rPh>
    <rPh sb="3" eb="5">
      <t>ダンネツ</t>
    </rPh>
    <rPh sb="5" eb="6">
      <t>ザイ</t>
    </rPh>
    <rPh sb="6" eb="8">
      <t>シヨウ</t>
    </rPh>
    <rPh sb="9" eb="11">
      <t>バアイ</t>
    </rPh>
    <rPh sb="12" eb="14">
      <t>ボウシツ</t>
    </rPh>
    <rPh sb="14" eb="15">
      <t>ソウ</t>
    </rPh>
    <rPh sb="16" eb="18">
      <t>セッチ</t>
    </rPh>
    <phoneticPr fontId="2"/>
  </si>
  <si>
    <t>[防湿層を設置しない場合、以下のいずれかに該当]</t>
    <rPh sb="1" eb="3">
      <t>ボウシツ</t>
    </rPh>
    <rPh sb="3" eb="4">
      <t>ソウ</t>
    </rPh>
    <rPh sb="5" eb="7">
      <t>セッチ</t>
    </rPh>
    <rPh sb="10" eb="12">
      <t>バアイ</t>
    </rPh>
    <rPh sb="13" eb="15">
      <t>イカ</t>
    </rPh>
    <rPh sb="21" eb="23">
      <t>ガイトウ</t>
    </rPh>
    <phoneticPr fontId="2"/>
  </si>
  <si>
    <t>Ⅵ地域である</t>
    <rPh sb="1" eb="3">
      <t>チイキ</t>
    </rPh>
    <phoneticPr fontId="2"/>
  </si>
  <si>
    <t>コンクリート躯体又は土塗壁の外側に断熱層がある</t>
    <rPh sb="6" eb="8">
      <t>クタイ</t>
    </rPh>
    <rPh sb="8" eb="9">
      <t>マタ</t>
    </rPh>
    <rPh sb="10" eb="11">
      <t>ツチ</t>
    </rPh>
    <rPh sb="11" eb="12">
      <t>ヌ</t>
    </rPh>
    <rPh sb="12" eb="13">
      <t>カベ</t>
    </rPh>
    <rPh sb="14" eb="16">
      <t>ソトガワ</t>
    </rPh>
    <rPh sb="17" eb="19">
      <t>ダンネツ</t>
    </rPh>
    <rPh sb="19" eb="20">
      <t>ソウ</t>
    </rPh>
    <phoneticPr fontId="2"/>
  </si>
  <si>
    <t>断熱材下側が床下に露出又は湿気の排出を妨げない構成</t>
    <rPh sb="0" eb="3">
      <t>ダンネツザイ</t>
    </rPh>
    <rPh sb="3" eb="5">
      <t>シタガワ</t>
    </rPh>
    <rPh sb="6" eb="8">
      <t>ユカシタ</t>
    </rPh>
    <rPh sb="9" eb="11">
      <t>ロシュツ</t>
    </rPh>
    <rPh sb="11" eb="12">
      <t>マタ</t>
    </rPh>
    <rPh sb="13" eb="15">
      <t>シッキ</t>
    </rPh>
    <rPh sb="16" eb="18">
      <t>ハイシュツ</t>
    </rPh>
    <rPh sb="19" eb="20">
      <t>サマタ</t>
    </rPh>
    <rPh sb="23" eb="25">
      <t>コウセイ</t>
    </rPh>
    <phoneticPr fontId="2"/>
  </si>
  <si>
    <t>透湿抵抗値の基準に適合している</t>
    <rPh sb="0" eb="1">
      <t>トウ</t>
    </rPh>
    <rPh sb="1" eb="2">
      <t>シツ</t>
    </rPh>
    <rPh sb="2" eb="4">
      <t>テイコウ</t>
    </rPh>
    <rPh sb="4" eb="5">
      <t>チ</t>
    </rPh>
    <rPh sb="6" eb="8">
      <t>キジュン</t>
    </rPh>
    <rPh sb="9" eb="11">
      <t>テキゴウ</t>
    </rPh>
    <phoneticPr fontId="2"/>
  </si>
  <si>
    <t>その他の結露防止上有効な措置</t>
    <rPh sb="2" eb="3">
      <t>タ</t>
    </rPh>
    <rPh sb="4" eb="6">
      <t>ケツロ</t>
    </rPh>
    <rPh sb="6" eb="8">
      <t>ボウシ</t>
    </rPh>
    <rPh sb="8" eb="9">
      <t>ジョウ</t>
    </rPh>
    <rPh sb="9" eb="11">
      <t>ユウコウ</t>
    </rPh>
    <rPh sb="12" eb="14">
      <t>ソチ</t>
    </rPh>
    <phoneticPr fontId="2"/>
  </si>
  <si>
    <t>屋根または外壁を断熱構造とする場合の通気層の設置</t>
    <rPh sb="0" eb="2">
      <t>ヤネ</t>
    </rPh>
    <rPh sb="5" eb="7">
      <t>ガイヘキ</t>
    </rPh>
    <rPh sb="8" eb="10">
      <t>ダンネツ</t>
    </rPh>
    <rPh sb="10" eb="12">
      <t>コウゾウ</t>
    </rPh>
    <rPh sb="15" eb="17">
      <t>バアイ</t>
    </rPh>
    <rPh sb="18" eb="20">
      <t>ツウキ</t>
    </rPh>
    <rPh sb="20" eb="21">
      <t>ソウ</t>
    </rPh>
    <rPh sb="22" eb="24">
      <t>セッチ</t>
    </rPh>
    <phoneticPr fontId="2"/>
  </si>
  <si>
    <t>（繊維系断熱材を使用した場合の防風層の設置）</t>
    <phoneticPr fontId="2"/>
  </si>
  <si>
    <t>[通気層を設置しない場合、以下のいずれかに該当]</t>
    <rPh sb="1" eb="3">
      <t>ツウキ</t>
    </rPh>
    <rPh sb="3" eb="4">
      <t>ソウ</t>
    </rPh>
    <rPh sb="5" eb="7">
      <t>セッチ</t>
    </rPh>
    <rPh sb="10" eb="12">
      <t>バアイ</t>
    </rPh>
    <rPh sb="13" eb="15">
      <t>イカ</t>
    </rPh>
    <rPh sb="21" eb="23">
      <t>ガイトウ</t>
    </rPh>
    <phoneticPr fontId="2"/>
  </si>
  <si>
    <t>鉄筋コンクリート造等である</t>
    <rPh sb="0" eb="2">
      <t>テッキン</t>
    </rPh>
    <rPh sb="8" eb="9">
      <t>ゾウ</t>
    </rPh>
    <rPh sb="9" eb="10">
      <t>トウ</t>
    </rPh>
    <phoneticPr fontId="2"/>
  </si>
  <si>
    <t>防湿層の透湿抵抗が0.082㎡sPa/ng以上（Ⅰ地域以外）</t>
    <rPh sb="0" eb="2">
      <t>ボウシツ</t>
    </rPh>
    <rPh sb="2" eb="3">
      <t>ソウ</t>
    </rPh>
    <rPh sb="4" eb="5">
      <t>トウ</t>
    </rPh>
    <rPh sb="5" eb="6">
      <t>シツ</t>
    </rPh>
    <rPh sb="6" eb="8">
      <t>テイコウ</t>
    </rPh>
    <rPh sb="21" eb="23">
      <t>イジョウ</t>
    </rPh>
    <rPh sb="25" eb="27">
      <t>チイキ</t>
    </rPh>
    <rPh sb="27" eb="29">
      <t>イガイ</t>
    </rPh>
    <phoneticPr fontId="2"/>
  </si>
  <si>
    <t>断熱層の外側がALC、防湿層の透湿抵抗が0.019㎡sPa/ng以上</t>
    <rPh sb="0" eb="2">
      <t>ダンネツ</t>
    </rPh>
    <rPh sb="2" eb="3">
      <t>ソウ</t>
    </rPh>
    <rPh sb="4" eb="6">
      <t>ソトガワ</t>
    </rPh>
    <rPh sb="11" eb="13">
      <t>ボウシツ</t>
    </rPh>
    <rPh sb="13" eb="14">
      <t>ソウ</t>
    </rPh>
    <rPh sb="15" eb="16">
      <t>トウ</t>
    </rPh>
    <rPh sb="16" eb="17">
      <t>シツ</t>
    </rPh>
    <rPh sb="17" eb="19">
      <t>テイコウ</t>
    </rPh>
    <phoneticPr fontId="2"/>
  </si>
  <si>
    <t>（Ⅰ地域以外）</t>
    <phoneticPr fontId="2"/>
  </si>
  <si>
    <t>・鉄筋コンクリート造等で内断熱工法の場合</t>
    <rPh sb="1" eb="3">
      <t>テッキン</t>
    </rPh>
    <rPh sb="9" eb="10">
      <t>ゾウ</t>
    </rPh>
    <rPh sb="10" eb="11">
      <t>トウ</t>
    </rPh>
    <rPh sb="12" eb="13">
      <t>ウチ</t>
    </rPh>
    <rPh sb="13" eb="15">
      <t>ダンネツ</t>
    </rPh>
    <rPh sb="15" eb="17">
      <t>コウホウ</t>
    </rPh>
    <rPh sb="18" eb="20">
      <t>バアイ</t>
    </rPh>
    <phoneticPr fontId="2"/>
  </si>
  <si>
    <t>吹き付け断熱材等の使用</t>
    <rPh sb="0" eb="1">
      <t>フ</t>
    </rPh>
    <rPh sb="2" eb="3">
      <t>ツ</t>
    </rPh>
    <rPh sb="4" eb="6">
      <t>ダンネツ</t>
    </rPh>
    <rPh sb="6" eb="7">
      <t>ザイ</t>
    </rPh>
    <rPh sb="7" eb="8">
      <t>トウ</t>
    </rPh>
    <rPh sb="9" eb="11">
      <t>シヨウ</t>
    </rPh>
    <phoneticPr fontId="2"/>
  </si>
  <si>
    <t>打ち込み断熱材等の使用</t>
    <rPh sb="0" eb="1">
      <t>ウ</t>
    </rPh>
    <rPh sb="2" eb="3">
      <t>コ</t>
    </rPh>
    <rPh sb="4" eb="6">
      <t>ダンネツ</t>
    </rPh>
    <rPh sb="6" eb="7">
      <t>ザイ</t>
    </rPh>
    <rPh sb="7" eb="8">
      <t>トウ</t>
    </rPh>
    <rPh sb="9" eb="11">
      <t>シヨウ</t>
    </rPh>
    <phoneticPr fontId="2"/>
  </si>
  <si>
    <t>躯体面に断熱材を全面密着させることを特記仕様書に明記</t>
    <rPh sb="0" eb="2">
      <t>クタイ</t>
    </rPh>
    <rPh sb="2" eb="3">
      <t>メン</t>
    </rPh>
    <rPh sb="4" eb="6">
      <t>ダンネツ</t>
    </rPh>
    <rPh sb="6" eb="7">
      <t>ザイ</t>
    </rPh>
    <rPh sb="8" eb="10">
      <t>ゼンメン</t>
    </rPh>
    <rPh sb="10" eb="12">
      <t>ミッチャク</t>
    </rPh>
    <rPh sb="18" eb="20">
      <t>トッキ</t>
    </rPh>
    <rPh sb="20" eb="22">
      <t>シヨウ</t>
    </rPh>
    <rPh sb="22" eb="23">
      <t>ショ</t>
    </rPh>
    <rPh sb="24" eb="26">
      <t>メイキ</t>
    </rPh>
    <phoneticPr fontId="2"/>
  </si>
  <si>
    <t>その他　（</t>
    <rPh sb="2" eb="3">
      <t>タ</t>
    </rPh>
    <phoneticPr fontId="2"/>
  </si>
  <si>
    <t>）</t>
    <phoneticPr fontId="2"/>
  </si>
  <si>
    <t>構造熱橋部</t>
    <rPh sb="0" eb="2">
      <t>コウゾウ</t>
    </rPh>
    <rPh sb="2" eb="3">
      <t>ネツ</t>
    </rPh>
    <rPh sb="3" eb="4">
      <t>ハシ</t>
    </rPh>
    <rPh sb="4" eb="5">
      <t>ブ</t>
    </rPh>
    <phoneticPr fontId="2"/>
  </si>
  <si>
    <t>※等級4</t>
    <rPh sb="1" eb="3">
      <t>トウキュウ</t>
    </rPh>
    <phoneticPr fontId="2"/>
  </si>
  <si>
    <t>[鉄筋コンクリート造等の場合のみ記入]</t>
    <rPh sb="1" eb="3">
      <t>テッキン</t>
    </rPh>
    <rPh sb="9" eb="10">
      <t>ゾウ</t>
    </rPh>
    <rPh sb="10" eb="11">
      <t>トウ</t>
    </rPh>
    <rPh sb="12" eb="14">
      <t>バアイ</t>
    </rPh>
    <rPh sb="16" eb="18">
      <t>キニュウ</t>
    </rPh>
    <phoneticPr fontId="2"/>
  </si>
  <si>
    <t>地域区分（Ⅳ地域の場合）</t>
  </si>
  <si>
    <t>Ⅳａ地域</t>
    <rPh sb="2" eb="4">
      <t>チイキ</t>
    </rPh>
    <phoneticPr fontId="2"/>
  </si>
  <si>
    <t>・玄関</t>
    <rPh sb="1" eb="3">
      <t>ゲンカン</t>
    </rPh>
    <phoneticPr fontId="2"/>
  </si>
  <si>
    <t>上框部の昇降・靴の着脱</t>
    <rPh sb="0" eb="1">
      <t>ウエ</t>
    </rPh>
    <rPh sb="1" eb="2">
      <t>カマチ</t>
    </rPh>
    <rPh sb="2" eb="3">
      <t>ブ</t>
    </rPh>
    <rPh sb="4" eb="6">
      <t>ショウコウ</t>
    </rPh>
    <rPh sb="7" eb="8">
      <t>クツ</t>
    </rPh>
    <rPh sb="9" eb="11">
      <t>チャクダツ</t>
    </rPh>
    <phoneticPr fontId="2"/>
  </si>
  <si>
    <t>将来設置可</t>
    <rPh sb="0" eb="2">
      <t>ショウライ</t>
    </rPh>
    <rPh sb="2" eb="4">
      <t>セッチ</t>
    </rPh>
    <rPh sb="4" eb="5">
      <t>カ</t>
    </rPh>
    <phoneticPr fontId="2"/>
  </si>
  <si>
    <t>・脱衣室</t>
    <rPh sb="1" eb="4">
      <t>ダツイシツ</t>
    </rPh>
    <phoneticPr fontId="2"/>
  </si>
  <si>
    <t>衣服の着脱</t>
    <rPh sb="0" eb="2">
      <t>イフク</t>
    </rPh>
    <rPh sb="3" eb="5">
      <t>チャクダツ</t>
    </rPh>
    <phoneticPr fontId="2"/>
  </si>
  <si>
    <t>更新履歴</t>
    <rPh sb="0" eb="2">
      <t>コウシン</t>
    </rPh>
    <rPh sb="2" eb="4">
      <t>リレキ</t>
    </rPh>
    <phoneticPr fontId="2"/>
  </si>
  <si>
    <t>構造の安定に関すること</t>
    <rPh sb="0" eb="2">
      <t>コウゾウ</t>
    </rPh>
    <rPh sb="3" eb="5">
      <t>アンテイ</t>
    </rPh>
    <rPh sb="6" eb="7">
      <t>カン</t>
    </rPh>
    <phoneticPr fontId="2"/>
  </si>
  <si>
    <t>住棟1</t>
    <rPh sb="0" eb="2">
      <t>ジュウトウ</t>
    </rPh>
    <phoneticPr fontId="2"/>
  </si>
  <si>
    <t>変更シート</t>
    <rPh sb="0" eb="2">
      <t>ヘンコウ</t>
    </rPh>
    <phoneticPr fontId="2"/>
  </si>
  <si>
    <t>更新日</t>
    <rPh sb="0" eb="3">
      <t>コウシンビ</t>
    </rPh>
    <phoneticPr fontId="2"/>
  </si>
  <si>
    <t>住戸9</t>
    <rPh sb="0" eb="2">
      <t>ジュウコ</t>
    </rPh>
    <phoneticPr fontId="2"/>
  </si>
  <si>
    <t>動作補助手摺：玄関、脱衣室を追加</t>
    <rPh sb="0" eb="2">
      <t>ドウサ</t>
    </rPh>
    <rPh sb="2" eb="4">
      <t>ホジョ</t>
    </rPh>
    <rPh sb="4" eb="6">
      <t>テスリ</t>
    </rPh>
    <rPh sb="7" eb="9">
      <t>ゲンカン</t>
    </rPh>
    <rPh sb="10" eb="12">
      <t>ダツイ</t>
    </rPh>
    <rPh sb="12" eb="13">
      <t>シツ</t>
    </rPh>
    <rPh sb="14" eb="16">
      <t>ツイカ</t>
    </rPh>
    <phoneticPr fontId="2"/>
  </si>
  <si>
    <t>設置</t>
    <rPh sb="0" eb="2">
      <t>セッチ</t>
    </rPh>
    <phoneticPr fontId="2"/>
  </si>
  <si>
    <t>設置可（等級3,2）</t>
    <rPh sb="0" eb="2">
      <t>セッチ</t>
    </rPh>
    <rPh sb="2" eb="3">
      <t>カ</t>
    </rPh>
    <phoneticPr fontId="2"/>
  </si>
  <si>
    <t>出入口手摺（段差条件による）</t>
    <rPh sb="0" eb="3">
      <t>デイリグチ</t>
    </rPh>
    <rPh sb="3" eb="5">
      <t>テスリ</t>
    </rPh>
    <rPh sb="6" eb="8">
      <t>ダンサ</t>
    </rPh>
    <rPh sb="8" eb="10">
      <t>ジョウケン</t>
    </rPh>
    <phoneticPr fontId="2"/>
  </si>
  <si>
    <t>1</t>
    <phoneticPr fontId="2"/>
  </si>
  <si>
    <t>9-1</t>
    <phoneticPr fontId="2"/>
  </si>
  <si>
    <r>
      <t>構造の</t>
    </r>
    <r>
      <rPr>
        <u/>
        <sz val="11"/>
        <rFont val="ＭＳ Ｐゴシック"/>
        <family val="3"/>
        <charset val="128"/>
      </rPr>
      <t>安定</t>
    </r>
    <r>
      <rPr>
        <sz val="11"/>
        <rFont val="ＭＳ Ｐゴシック"/>
        <family val="3"/>
        <charset val="128"/>
      </rPr>
      <t>に関することに修正</t>
    </r>
    <rPh sb="0" eb="2">
      <t>コウゾウ</t>
    </rPh>
    <rPh sb="3" eb="5">
      <t>アンテイ</t>
    </rPh>
    <rPh sb="6" eb="7">
      <t>カン</t>
    </rPh>
    <rPh sb="12" eb="14">
      <t>シュウセイ</t>
    </rPh>
    <phoneticPr fontId="2"/>
  </si>
  <si>
    <t>出入り口等：段差条件によるバルコニー出入り口手摺追加</t>
    <rPh sb="0" eb="2">
      <t>デイ</t>
    </rPh>
    <rPh sb="3" eb="4">
      <t>グチ</t>
    </rPh>
    <rPh sb="4" eb="5">
      <t>トウ</t>
    </rPh>
    <rPh sb="6" eb="8">
      <t>ダンサ</t>
    </rPh>
    <rPh sb="8" eb="10">
      <t>ジョウケン</t>
    </rPh>
    <rPh sb="18" eb="20">
      <t>デイ</t>
    </rPh>
    <rPh sb="21" eb="22">
      <t>グチ</t>
    </rPh>
    <rPh sb="22" eb="24">
      <t>テスリ</t>
    </rPh>
    <rPh sb="24" eb="26">
      <t>ツイカ</t>
    </rPh>
    <phoneticPr fontId="2"/>
  </si>
  <si>
    <t>更新内容</t>
    <rPh sb="0" eb="2">
      <t>コウシン</t>
    </rPh>
    <rPh sb="2" eb="4">
      <t>ナイヨウ</t>
    </rPh>
    <phoneticPr fontId="2"/>
  </si>
  <si>
    <t>表示事項</t>
    <rPh sb="0" eb="2">
      <t>ヒョウジ</t>
    </rPh>
    <rPh sb="2" eb="4">
      <t>ジコウ</t>
    </rPh>
    <phoneticPr fontId="2"/>
  </si>
  <si>
    <t>住戸10</t>
    <rPh sb="0" eb="2">
      <t>ジュウコ</t>
    </rPh>
    <phoneticPr fontId="2"/>
  </si>
  <si>
    <t>区分ｂⅱ</t>
    <rPh sb="0" eb="2">
      <t>クブン</t>
    </rPh>
    <phoneticPr fontId="2"/>
  </si>
  <si>
    <t>2ページ目、3ページ目の項目　区分ｂまたは区分ｂⅱに修正</t>
    <rPh sb="4" eb="5">
      <t>メ</t>
    </rPh>
    <rPh sb="10" eb="11">
      <t>メ</t>
    </rPh>
    <rPh sb="12" eb="14">
      <t>コウモク</t>
    </rPh>
    <rPh sb="15" eb="17">
      <t>クブン</t>
    </rPh>
    <rPh sb="26" eb="28">
      <t>シュウセイ</t>
    </rPh>
    <phoneticPr fontId="2"/>
  </si>
  <si>
    <t>住戸7</t>
    <rPh sb="0" eb="2">
      <t>ジュウコ</t>
    </rPh>
    <phoneticPr fontId="2"/>
  </si>
  <si>
    <t>7</t>
    <phoneticPr fontId="2"/>
  </si>
  <si>
    <t>単純開口率、方位別開口比　セルの書式設定縮小表示</t>
    <rPh sb="0" eb="2">
      <t>タンジュン</t>
    </rPh>
    <rPh sb="2" eb="4">
      <t>カイコウ</t>
    </rPh>
    <rPh sb="4" eb="5">
      <t>リツ</t>
    </rPh>
    <rPh sb="6" eb="8">
      <t>ホウイ</t>
    </rPh>
    <rPh sb="8" eb="9">
      <t>ベツ</t>
    </rPh>
    <rPh sb="9" eb="11">
      <t>カイコウ</t>
    </rPh>
    <rPh sb="11" eb="12">
      <t>ヒ</t>
    </rPh>
    <rPh sb="16" eb="18">
      <t>ショシキ</t>
    </rPh>
    <rPh sb="18" eb="20">
      <t>セッテイ</t>
    </rPh>
    <rPh sb="20" eb="22">
      <t>シュクショウ</t>
    </rPh>
    <rPh sb="22" eb="24">
      <t>ヒョウジ</t>
    </rPh>
    <phoneticPr fontId="2"/>
  </si>
  <si>
    <t>（選択）住戸8</t>
    <phoneticPr fontId="2"/>
  </si>
  <si>
    <t>戸及び錠に</t>
    <phoneticPr fontId="2"/>
  </si>
  <si>
    <t>戸及び錠による対策、雨戸等による対策の設計内容欄については</t>
    <rPh sb="7" eb="9">
      <t>タイサク</t>
    </rPh>
    <rPh sb="10" eb="12">
      <t>アマド</t>
    </rPh>
    <rPh sb="12" eb="13">
      <t>トウ</t>
    </rPh>
    <rPh sb="16" eb="18">
      <t>タイサク</t>
    </rPh>
    <rPh sb="19" eb="21">
      <t>セッケイ</t>
    </rPh>
    <rPh sb="21" eb="23">
      <t>ナイヨウ</t>
    </rPh>
    <rPh sb="23" eb="24">
      <t>ラン</t>
    </rPh>
    <phoneticPr fontId="2"/>
  </si>
  <si>
    <t>※</t>
    <phoneticPr fontId="2"/>
  </si>
  <si>
    <t>有効な対策で評価する場合のみ記入してください。</t>
    <rPh sb="0" eb="2">
      <t>ユウコウ</t>
    </rPh>
    <rPh sb="3" eb="5">
      <t>タイサク</t>
    </rPh>
    <rPh sb="6" eb="8">
      <t>ヒョウカ</t>
    </rPh>
    <rPh sb="10" eb="12">
      <t>バアイ</t>
    </rPh>
    <rPh sb="14" eb="16">
      <t>キニュウ</t>
    </rPh>
    <phoneticPr fontId="2"/>
  </si>
  <si>
    <t>開閉機構あり、開閉機構なしの設計内容欄については</t>
    <rPh sb="0" eb="2">
      <t>カイヘイ</t>
    </rPh>
    <rPh sb="2" eb="4">
      <t>キコウ</t>
    </rPh>
    <rPh sb="7" eb="9">
      <t>カイヘイ</t>
    </rPh>
    <rPh sb="9" eb="11">
      <t>キコウ</t>
    </rPh>
    <rPh sb="14" eb="16">
      <t>セッケイ</t>
    </rPh>
    <rPh sb="16" eb="18">
      <t>ナイヨウ</t>
    </rPh>
    <rPh sb="18" eb="19">
      <t>ラン</t>
    </rPh>
    <phoneticPr fontId="2"/>
  </si>
  <si>
    <t>欄外の注意書き追加</t>
    <rPh sb="0" eb="2">
      <t>ランガイ</t>
    </rPh>
    <rPh sb="3" eb="6">
      <t>チュウイガ</t>
    </rPh>
    <rPh sb="7" eb="9">
      <t>ツイカ</t>
    </rPh>
    <phoneticPr fontId="2"/>
  </si>
  <si>
    <t>相当スラブ厚</t>
    <rPh sb="0" eb="2">
      <t>ソウトウ</t>
    </rPh>
    <rPh sb="5" eb="6">
      <t>アツ</t>
    </rPh>
    <phoneticPr fontId="2"/>
  </si>
  <si>
    <t>ヤング係数　単位修正</t>
    <rPh sb="3" eb="5">
      <t>ケイスウ</t>
    </rPh>
    <rPh sb="6" eb="8">
      <t>タンイ</t>
    </rPh>
    <rPh sb="8" eb="10">
      <t>シュウセイ</t>
    </rPh>
    <phoneticPr fontId="2"/>
  </si>
  <si>
    <r>
      <t>×10</t>
    </r>
    <r>
      <rPr>
        <vertAlign val="superscript"/>
        <sz val="10"/>
        <rFont val="ＭＳ Ｐゴシック"/>
        <family val="3"/>
        <charset val="128"/>
      </rPr>
      <t>10</t>
    </r>
    <r>
      <rPr>
        <sz val="10"/>
        <rFont val="ＭＳ Ｐゴシック"/>
        <family val="3"/>
        <charset val="128"/>
      </rPr>
      <t xml:space="preserve"> 　Ｎ/㎡）</t>
    </r>
    <phoneticPr fontId="2"/>
  </si>
  <si>
    <r>
      <t>×10</t>
    </r>
    <r>
      <rPr>
        <vertAlign val="superscript"/>
        <sz val="10"/>
        <rFont val="ＭＳ Ｐゴシック"/>
        <family val="3"/>
        <charset val="128"/>
      </rPr>
      <t>-3</t>
    </r>
    <r>
      <rPr>
        <sz val="10"/>
        <rFont val="ＭＳ Ｐゴシック"/>
        <family val="3"/>
        <charset val="128"/>
      </rPr>
      <t xml:space="preserve"> 　m</t>
    </r>
    <r>
      <rPr>
        <vertAlign val="superscript"/>
        <sz val="10"/>
        <rFont val="ＭＳ Ｐゴシック"/>
        <family val="3"/>
        <charset val="128"/>
      </rPr>
      <t>４</t>
    </r>
    <r>
      <rPr>
        <sz val="10"/>
        <rFont val="ＭＳ Ｐゴシック"/>
        <family val="3"/>
        <charset val="128"/>
      </rPr>
      <t>/m）</t>
    </r>
    <phoneticPr fontId="2"/>
  </si>
  <si>
    <t>2012/12月</t>
    <rPh sb="7" eb="8">
      <t>ガツ</t>
    </rPh>
    <phoneticPr fontId="2"/>
  </si>
  <si>
    <t>該当なしとなる住戸がある場合はチェックを入れ、</t>
    <rPh sb="0" eb="2">
      <t>ガイトウ</t>
    </rPh>
    <rPh sb="7" eb="9">
      <t>ジュウコ</t>
    </rPh>
    <rPh sb="12" eb="14">
      <t>バアイ</t>
    </rPh>
    <rPh sb="20" eb="21">
      <t>イ</t>
    </rPh>
    <phoneticPr fontId="2"/>
  </si>
  <si>
    <t>住戸番号・タイプを記入してください。</t>
    <rPh sb="9" eb="11">
      <t>キニュウ</t>
    </rPh>
    <phoneticPr fontId="2"/>
  </si>
  <si>
    <t>※等級により該当項目のみ記入してください。</t>
    <rPh sb="6" eb="8">
      <t>ガイトウ</t>
    </rPh>
    <rPh sb="8" eb="10">
      <t>コウモク</t>
    </rPh>
    <rPh sb="12" eb="14">
      <t>キニュウ</t>
    </rPh>
    <phoneticPr fontId="2"/>
  </si>
  <si>
    <t>住戸2、9、10</t>
    <rPh sb="0" eb="2">
      <t>ジュウコ</t>
    </rPh>
    <phoneticPr fontId="2"/>
  </si>
  <si>
    <t>・支持力等</t>
    <rPh sb="1" eb="4">
      <t>シジリョク</t>
    </rPh>
    <rPh sb="4" eb="5">
      <t>ナド</t>
    </rPh>
    <phoneticPr fontId="2"/>
  </si>
  <si>
    <t>地盤の許容応力度</t>
    <rPh sb="0" eb="2">
      <t>ジバン</t>
    </rPh>
    <rPh sb="3" eb="5">
      <t>キョヨウ</t>
    </rPh>
    <rPh sb="5" eb="7">
      <t>オウリョク</t>
    </rPh>
    <rPh sb="7" eb="8">
      <t>ド</t>
    </rPh>
    <phoneticPr fontId="2"/>
  </si>
  <si>
    <t>・地盤の種類　（</t>
    <rPh sb="1" eb="3">
      <t>ジバン</t>
    </rPh>
    <rPh sb="4" eb="6">
      <t>シュルイ</t>
    </rPh>
    <phoneticPr fontId="2"/>
  </si>
  <si>
    <t>杭状地盤の許容支持力度</t>
    <rPh sb="0" eb="1">
      <t>クイ</t>
    </rPh>
    <rPh sb="1" eb="2">
      <t>ジョウ</t>
    </rPh>
    <rPh sb="2" eb="4">
      <t>ジバン</t>
    </rPh>
    <rPh sb="5" eb="7">
      <t>キョヨウ</t>
    </rPh>
    <rPh sb="7" eb="10">
      <t>シジリョク</t>
    </rPh>
    <rPh sb="10" eb="11">
      <t>ド</t>
    </rPh>
    <phoneticPr fontId="2"/>
  </si>
  <si>
    <t>杭状地盤の許容支持力</t>
    <rPh sb="0" eb="1">
      <t>クイ</t>
    </rPh>
    <rPh sb="1" eb="2">
      <t>ジョウ</t>
    </rPh>
    <rPh sb="2" eb="4">
      <t>ジバン</t>
    </rPh>
    <rPh sb="5" eb="7">
      <t>キョヨウ</t>
    </rPh>
    <rPh sb="7" eb="10">
      <t>シジリョク</t>
    </rPh>
    <phoneticPr fontId="2"/>
  </si>
  <si>
    <t>地業</t>
    <rPh sb="0" eb="2">
      <t>ジギョウ</t>
    </rPh>
    <phoneticPr fontId="2"/>
  </si>
  <si>
    <t>杭の許容支持力</t>
    <rPh sb="0" eb="1">
      <t>クイ</t>
    </rPh>
    <phoneticPr fontId="2"/>
  </si>
  <si>
    <t>温熱環境・エネルギー消費量に関すること</t>
    <rPh sb="0" eb="2">
      <t>オンネツ</t>
    </rPh>
    <rPh sb="2" eb="4">
      <t>カンキョウ</t>
    </rPh>
    <rPh sb="10" eb="13">
      <t>ショウヒリョウ</t>
    </rPh>
    <rPh sb="14" eb="15">
      <t>カン</t>
    </rPh>
    <phoneticPr fontId="2"/>
  </si>
  <si>
    <t>断熱等性能等級</t>
    <rPh sb="0" eb="2">
      <t>ダンネツ</t>
    </rPh>
    <rPh sb="2" eb="3">
      <t>ナド</t>
    </rPh>
    <rPh sb="3" eb="5">
      <t>セイノウ</t>
    </rPh>
    <rPh sb="5" eb="7">
      <t>トウキュウ</t>
    </rPh>
    <phoneticPr fontId="2"/>
  </si>
  <si>
    <t>←　断熱等性能等級の場合は、別シートになります</t>
    <rPh sb="2" eb="4">
      <t>ダンネツ</t>
    </rPh>
    <rPh sb="4" eb="5">
      <t>ナド</t>
    </rPh>
    <rPh sb="5" eb="7">
      <t>セイノウ</t>
    </rPh>
    <rPh sb="7" eb="9">
      <t>トウキュウ</t>
    </rPh>
    <rPh sb="10" eb="12">
      <t>バアイ</t>
    </rPh>
    <rPh sb="14" eb="15">
      <t>ベツ</t>
    </rPh>
    <phoneticPr fontId="2"/>
  </si>
  <si>
    <t>←　省エネルギー対策等級の場合は、別シートになります</t>
    <rPh sb="2" eb="3">
      <t>ショウ</t>
    </rPh>
    <rPh sb="8" eb="10">
      <t>タイサク</t>
    </rPh>
    <rPh sb="10" eb="12">
      <t>トウキュウ</t>
    </rPh>
    <rPh sb="13" eb="15">
      <t>バアイ</t>
    </rPh>
    <rPh sb="17" eb="18">
      <t>ベツ</t>
    </rPh>
    <phoneticPr fontId="2"/>
  </si>
  <si>
    <t>温熱環境・エネルギー消費量に関すること（つづき）</t>
    <rPh sb="0" eb="2">
      <t>オンネツ</t>
    </rPh>
    <rPh sb="2" eb="4">
      <t>カンキョウ</t>
    </rPh>
    <rPh sb="10" eb="13">
      <t>ショウヒリョウ</t>
    </rPh>
    <rPh sb="14" eb="15">
      <t>カン</t>
    </rPh>
    <phoneticPr fontId="2"/>
  </si>
  <si>
    <t>5-1</t>
    <phoneticPr fontId="2"/>
  </si>
  <si>
    <t>断熱等</t>
    <phoneticPr fontId="2"/>
  </si>
  <si>
    <t>性能等級</t>
    <phoneticPr fontId="2"/>
  </si>
  <si>
    <t>適用する</t>
    <rPh sb="0" eb="2">
      <t>テキヨウ</t>
    </rPh>
    <phoneticPr fontId="2"/>
  </si>
  <si>
    <t>建築主等判断基準</t>
    <rPh sb="0" eb="2">
      <t>ケンチク</t>
    </rPh>
    <rPh sb="2" eb="3">
      <t>ヌシ</t>
    </rPh>
    <rPh sb="3" eb="4">
      <t>ナド</t>
    </rPh>
    <rPh sb="4" eb="6">
      <t>ハンダン</t>
    </rPh>
    <rPh sb="6" eb="8">
      <t>キジュン</t>
    </rPh>
    <phoneticPr fontId="2"/>
  </si>
  <si>
    <t>設計施工指針（本則）</t>
    <rPh sb="0" eb="2">
      <t>セ</t>
    </rPh>
    <rPh sb="2" eb="4">
      <t>セコウ</t>
    </rPh>
    <rPh sb="4" eb="6">
      <t>シシン</t>
    </rPh>
    <rPh sb="7" eb="9">
      <t>ホンソク</t>
    </rPh>
    <phoneticPr fontId="2"/>
  </si>
  <si>
    <t>設計施工指針（附則）</t>
    <rPh sb="0" eb="2">
      <t>セ</t>
    </rPh>
    <rPh sb="2" eb="4">
      <t>セコウ</t>
    </rPh>
    <rPh sb="4" eb="6">
      <t>シシン</t>
    </rPh>
    <rPh sb="7" eb="9">
      <t>フソク</t>
    </rPh>
    <phoneticPr fontId="2"/>
  </si>
  <si>
    <t>（</t>
    <phoneticPr fontId="2"/>
  </si>
  <si>
    <t>kN/㎡）</t>
    <phoneticPr fontId="2"/>
  </si>
  <si>
    <t>※整数表示（端数切捨て）</t>
    <phoneticPr fontId="2"/>
  </si>
  <si>
    <t>kN/本）</t>
    <phoneticPr fontId="2"/>
  </si>
  <si>
    <t>）</t>
    <phoneticPr fontId="2"/>
  </si>
  <si>
    <t>（</t>
    <phoneticPr fontId="2"/>
  </si>
  <si>
    <t>・</t>
    <phoneticPr fontId="2"/>
  </si>
  <si>
    <t>屋根</t>
    <rPh sb="0" eb="2">
      <t>ヤネ</t>
    </rPh>
    <phoneticPr fontId="2"/>
  </si>
  <si>
    <t>窓・ドア等の断熱性</t>
    <phoneticPr fontId="2"/>
  </si>
  <si>
    <t>建具形態</t>
    <phoneticPr fontId="2"/>
  </si>
  <si>
    <t>建具・ドア枠の材質・形状、</t>
    <phoneticPr fontId="2"/>
  </si>
  <si>
    <t>ガラスの種類・構成等</t>
    <phoneticPr fontId="2"/>
  </si>
  <si>
    <t>：</t>
    <phoneticPr fontId="2"/>
  </si>
  <si>
    <t>窓・ドア等の日射遮蔽措置</t>
    <phoneticPr fontId="2"/>
  </si>
  <si>
    <t>ｶﾞﾗｽの日射侵入率等</t>
    <rPh sb="5" eb="7">
      <t>ニッシャ</t>
    </rPh>
    <rPh sb="7" eb="9">
      <t>シンニュウ</t>
    </rPh>
    <rPh sb="9" eb="10">
      <t>リツ</t>
    </rPh>
    <rPh sb="10" eb="11">
      <t>ナド</t>
    </rPh>
    <phoneticPr fontId="2"/>
  </si>
  <si>
    <t>庇・軒・附属部材等</t>
    <rPh sb="0" eb="1">
      <t>ヒサシ</t>
    </rPh>
    <rPh sb="2" eb="3">
      <t>ノキ</t>
    </rPh>
    <rPh sb="4" eb="6">
      <t>フゾク</t>
    </rPh>
    <rPh sb="6" eb="8">
      <t>ブザイ</t>
    </rPh>
    <rPh sb="8" eb="9">
      <t>ナド</t>
    </rPh>
    <phoneticPr fontId="2"/>
  </si>
  <si>
    <t>建築主等判断基準又は設計施工指針（本則）を適用する</t>
    <phoneticPr fontId="2"/>
  </si>
  <si>
    <t>外皮平均熱貫流率</t>
    <phoneticPr fontId="2"/>
  </si>
  <si>
    <t>外皮平均熱貫流率ＵＡ　 （地域区分の8地域を除く）</t>
    <rPh sb="0" eb="2">
      <t>ガイヒ</t>
    </rPh>
    <rPh sb="2" eb="4">
      <t>ヘイキン</t>
    </rPh>
    <rPh sb="4" eb="5">
      <t>ネツ</t>
    </rPh>
    <rPh sb="5" eb="7">
      <t>カンリュウ</t>
    </rPh>
    <rPh sb="7" eb="8">
      <t>リツ</t>
    </rPh>
    <rPh sb="13" eb="15">
      <t>チイキ</t>
    </rPh>
    <rPh sb="15" eb="17">
      <t>クブン</t>
    </rPh>
    <rPh sb="19" eb="21">
      <t>チイキ</t>
    </rPh>
    <rPh sb="22" eb="23">
      <t>ノゾ</t>
    </rPh>
    <phoneticPr fontId="2"/>
  </si>
  <si>
    <t>Ｗ/㎡Ｋ）</t>
    <phoneticPr fontId="2"/>
  </si>
  <si>
    <t>UAの値を評価書に記載する</t>
    <rPh sb="3" eb="4">
      <t>アタイ</t>
    </rPh>
    <rPh sb="5" eb="8">
      <t>ヒョウカショ</t>
    </rPh>
    <rPh sb="9" eb="11">
      <t>キサイ</t>
    </rPh>
    <phoneticPr fontId="2"/>
  </si>
  <si>
    <t>冷房期の平均日射熱取得率</t>
    <phoneticPr fontId="2"/>
  </si>
  <si>
    <t>冷房期の平均日射熱取得率ηＡ</t>
    <rPh sb="0" eb="2">
      <t>レイボウ</t>
    </rPh>
    <rPh sb="2" eb="3">
      <t>キ</t>
    </rPh>
    <rPh sb="4" eb="6">
      <t>ヘイキン</t>
    </rPh>
    <rPh sb="6" eb="8">
      <t>ニッシャ</t>
    </rPh>
    <rPh sb="8" eb="9">
      <t>ネツ</t>
    </rPh>
    <rPh sb="9" eb="11">
      <t>シュトク</t>
    </rPh>
    <rPh sb="11" eb="12">
      <t>リツ</t>
    </rPh>
    <phoneticPr fontId="2"/>
  </si>
  <si>
    <t>（地域区分の1,2,3及び4地域を除く）</t>
    <rPh sb="11" eb="12">
      <t>オヨ</t>
    </rPh>
    <phoneticPr fontId="2"/>
  </si>
  <si>
    <t>ηAの値を評価書に記載する</t>
    <rPh sb="3" eb="4">
      <t>アタイ</t>
    </rPh>
    <rPh sb="5" eb="8">
      <t>ヒョウカショ</t>
    </rPh>
    <rPh sb="9" eb="11">
      <t>キサイ</t>
    </rPh>
    <phoneticPr fontId="2"/>
  </si>
  <si>
    <t>設計施工指針（附則）を適用する場合</t>
    <phoneticPr fontId="2"/>
  </si>
  <si>
    <t>適用条件</t>
    <rPh sb="0" eb="2">
      <t>テキヨウ</t>
    </rPh>
    <rPh sb="2" eb="4">
      <t>ジョウケン</t>
    </rPh>
    <phoneticPr fontId="2"/>
  </si>
  <si>
    <t>開口部比率（</t>
    <rPh sb="0" eb="3">
      <t>カイコウブ</t>
    </rPh>
    <rPh sb="3" eb="5">
      <t>ヒリツ</t>
    </rPh>
    <phoneticPr fontId="2"/>
  </si>
  <si>
    <t>躯体の断熱性能等</t>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</si>
  <si>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</si>
  <si>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3">
      <t>ダンネツザイ</t>
    </rPh>
    <rPh sb="4" eb="5">
      <t>ネツ</t>
    </rPh>
    <rPh sb="5" eb="7">
      <t>テイコウ</t>
    </rPh>
    <rPh sb="8" eb="10">
      <t>キジュン</t>
    </rPh>
    <rPh sb="11" eb="13">
      <t>テキゴウ</t>
    </rPh>
    <phoneticPr fontId="2"/>
  </si>
  <si>
    <t>開口部の断熱性能等</t>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</si>
  <si>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</si>
  <si>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</si>
  <si>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</si>
  <si>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</si>
  <si>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緩和措置有り</t>
    <rPh sb="0" eb="2">
      <t>カンワ</t>
    </rPh>
    <rPh sb="2" eb="4">
      <t>ソチ</t>
    </rPh>
    <rPh sb="4" eb="5">
      <t>アリ</t>
    </rPh>
    <phoneticPr fontId="2"/>
  </si>
  <si>
    <t>窓の断熱(２％緩和)</t>
    <rPh sb="0" eb="1">
      <t>マド</t>
    </rPh>
    <rPh sb="2" eb="4">
      <t>ダンネツ</t>
    </rPh>
    <rPh sb="7" eb="9">
      <t>カンワ</t>
    </rPh>
    <phoneticPr fontId="2"/>
  </si>
  <si>
    <t>窓の日射(４％緩和)</t>
    <rPh sb="0" eb="1">
      <t>マド</t>
    </rPh>
    <rPh sb="2" eb="4">
      <t>ニッシャ</t>
    </rPh>
    <rPh sb="7" eb="9">
      <t>カンワ</t>
    </rPh>
    <phoneticPr fontId="2"/>
  </si>
  <si>
    <t>結露防止</t>
    <rPh sb="0" eb="2">
      <t>ケツロ</t>
    </rPh>
    <rPh sb="2" eb="4">
      <t>ボウシ</t>
    </rPh>
    <phoneticPr fontId="3"/>
  </si>
  <si>
    <t>結露の発生防止対策</t>
    <rPh sb="0" eb="2">
      <t>ケツロ</t>
    </rPh>
    <rPh sb="3" eb="5">
      <t>ハッセイ</t>
    </rPh>
    <rPh sb="5" eb="7">
      <t>ボウシ</t>
    </rPh>
    <rPh sb="7" eb="9">
      <t>タイサク</t>
    </rPh>
    <phoneticPr fontId="3"/>
  </si>
  <si>
    <t>繊維系断熱材の使用</t>
    <rPh sb="0" eb="3">
      <t>センイケイ</t>
    </rPh>
    <rPh sb="3" eb="6">
      <t>ダンネツザイ</t>
    </rPh>
    <rPh sb="7" eb="9">
      <t>シヨウ</t>
    </rPh>
    <phoneticPr fontId="3"/>
  </si>
  <si>
    <t>有</t>
    <rPh sb="0" eb="1">
      <t>アリ</t>
    </rPh>
    <phoneticPr fontId="3"/>
  </si>
  <si>
    <t>無　）</t>
    <rPh sb="0" eb="1">
      <t>ナシ</t>
    </rPh>
    <phoneticPr fontId="3"/>
  </si>
  <si>
    <t>対策</t>
    <rPh sb="0" eb="2">
      <t>タイサク</t>
    </rPh>
    <phoneticPr fontId="3"/>
  </si>
  <si>
    <t>断熱材の種類</t>
    <rPh sb="0" eb="2">
      <t>ダンネツ</t>
    </rPh>
    <rPh sb="2" eb="3">
      <t>ザイ</t>
    </rPh>
    <rPh sb="4" eb="6">
      <t>シュルイ</t>
    </rPh>
    <phoneticPr fontId="3"/>
  </si>
  <si>
    <t>防湿層の設置</t>
    <rPh sb="0" eb="2">
      <t>ボウシツ</t>
    </rPh>
    <rPh sb="2" eb="3">
      <t>ソウ</t>
    </rPh>
    <rPh sb="4" eb="6">
      <t>セッチ</t>
    </rPh>
    <phoneticPr fontId="3"/>
  </si>
  <si>
    <t>外壁</t>
    <rPh sb="0" eb="2">
      <t>ガイヘキ</t>
    </rPh>
    <phoneticPr fontId="2"/>
  </si>
  <si>
    <t>[防湿層を設置しない場合、以下のいずれかに該当]</t>
    <rPh sb="1" eb="3">
      <t>ボウシツ</t>
    </rPh>
    <rPh sb="3" eb="4">
      <t>ソウ</t>
    </rPh>
    <rPh sb="5" eb="7">
      <t>セッチ</t>
    </rPh>
    <rPh sb="10" eb="12">
      <t>バアイ</t>
    </rPh>
    <rPh sb="13" eb="15">
      <t>イカ</t>
    </rPh>
    <rPh sb="21" eb="23">
      <t>ガイトウ</t>
    </rPh>
    <phoneticPr fontId="3"/>
  </si>
  <si>
    <t>8地域である</t>
    <rPh sb="1" eb="3">
      <t>チイキ</t>
    </rPh>
    <phoneticPr fontId="3"/>
  </si>
  <si>
    <t>コンクリート躯体又は土塗壁の外側に断熱層がある</t>
    <rPh sb="6" eb="8">
      <t>クタイ</t>
    </rPh>
    <rPh sb="8" eb="9">
      <t>マタ</t>
    </rPh>
    <rPh sb="10" eb="11">
      <t>ツチ</t>
    </rPh>
    <rPh sb="11" eb="12">
      <t>ヌ</t>
    </rPh>
    <rPh sb="12" eb="13">
      <t>カベ</t>
    </rPh>
    <rPh sb="14" eb="16">
      <t>ソトガワ</t>
    </rPh>
    <rPh sb="17" eb="19">
      <t>ダンネツ</t>
    </rPh>
    <rPh sb="19" eb="20">
      <t>ソウ</t>
    </rPh>
    <phoneticPr fontId="3"/>
  </si>
  <si>
    <t>断熱材下側が床下に露出又は湿気を妨げない構成</t>
    <rPh sb="0" eb="3">
      <t>ダンネツザイ</t>
    </rPh>
    <rPh sb="3" eb="5">
      <t>シタガワ</t>
    </rPh>
    <rPh sb="6" eb="8">
      <t>ユカシタ</t>
    </rPh>
    <rPh sb="9" eb="11">
      <t>ロシュツ</t>
    </rPh>
    <rPh sb="11" eb="12">
      <t>マタ</t>
    </rPh>
    <rPh sb="13" eb="15">
      <t>シッキ</t>
    </rPh>
    <rPh sb="16" eb="17">
      <t>サマタ</t>
    </rPh>
    <rPh sb="20" eb="22">
      <t>コウセイ</t>
    </rPh>
    <phoneticPr fontId="3"/>
  </si>
  <si>
    <t>透湿抵抗値の基準に適合している</t>
    <rPh sb="0" eb="1">
      <t>トウ</t>
    </rPh>
    <rPh sb="1" eb="2">
      <t>シツ</t>
    </rPh>
    <rPh sb="2" eb="4">
      <t>テイコウ</t>
    </rPh>
    <rPh sb="4" eb="5">
      <t>チ</t>
    </rPh>
    <rPh sb="6" eb="8">
      <t>キジュン</t>
    </rPh>
    <rPh sb="9" eb="11">
      <t>テキゴウ</t>
    </rPh>
    <phoneticPr fontId="3"/>
  </si>
  <si>
    <t>透湿抵抗比</t>
    <rPh sb="0" eb="1">
      <t>トウ</t>
    </rPh>
    <rPh sb="1" eb="2">
      <t>シツ</t>
    </rPh>
    <rPh sb="2" eb="4">
      <t>テイコウ</t>
    </rPh>
    <rPh sb="4" eb="5">
      <t>ヒ</t>
    </rPh>
    <phoneticPr fontId="3"/>
  </si>
  <si>
    <t>屋根・天井</t>
    <rPh sb="0" eb="2">
      <t>ヤネ</t>
    </rPh>
    <rPh sb="3" eb="5">
      <t>テンジョウ</t>
    </rPh>
    <phoneticPr fontId="3"/>
  </si>
  <si>
    <t>上記以外の部位</t>
    <rPh sb="0" eb="2">
      <t>ジョウキ</t>
    </rPh>
    <rPh sb="2" eb="4">
      <t>イガイ</t>
    </rPh>
    <rPh sb="5" eb="7">
      <t>ブイ</t>
    </rPh>
    <phoneticPr fontId="3"/>
  </si>
  <si>
    <t>通気層の設置（断熱構造とする場合）</t>
    <rPh sb="0" eb="2">
      <t>ツウキ</t>
    </rPh>
    <rPh sb="2" eb="3">
      <t>ソウ</t>
    </rPh>
    <rPh sb="4" eb="6">
      <t>セッチ</t>
    </rPh>
    <rPh sb="7" eb="9">
      <t>ダンネツ</t>
    </rPh>
    <rPh sb="9" eb="11">
      <t>コウゾウ</t>
    </rPh>
    <rPh sb="14" eb="16">
      <t>バアイ</t>
    </rPh>
    <phoneticPr fontId="3"/>
  </si>
  <si>
    <t>鉄筋ｺﾝｸﾘｰﾄ造等</t>
    <rPh sb="0" eb="2">
      <t>テッキン</t>
    </rPh>
    <rPh sb="8" eb="9">
      <t>ゾウ</t>
    </rPh>
    <rPh sb="9" eb="10">
      <t>ナド</t>
    </rPh>
    <phoneticPr fontId="2"/>
  </si>
  <si>
    <t>防湿層の透湿抵抗0.082㎡sPa/ｎｇ以上（1,2地域以外）</t>
    <rPh sb="0" eb="1">
      <t>ボウ</t>
    </rPh>
    <rPh sb="2" eb="3">
      <t>ソウ</t>
    </rPh>
    <rPh sb="4" eb="6">
      <t>トウシツ</t>
    </rPh>
    <rPh sb="6" eb="8">
      <t>テイコウ</t>
    </rPh>
    <rPh sb="20" eb="22">
      <t>イジョウ</t>
    </rPh>
    <rPh sb="26" eb="28">
      <t>チイキ</t>
    </rPh>
    <rPh sb="28" eb="30">
      <t>イガイ</t>
    </rPh>
    <phoneticPr fontId="2"/>
  </si>
  <si>
    <t>断熱層の外壁がALC、防湿層の透湿抵抗が0.019sPa/ｎｇ以上（1,2地域以外）</t>
    <rPh sb="0" eb="2">
      <t>ダンネツ</t>
    </rPh>
    <rPh sb="2" eb="3">
      <t>ソウ</t>
    </rPh>
    <rPh sb="4" eb="6">
      <t>ガイヘキ</t>
    </rPh>
    <rPh sb="11" eb="13">
      <t>ボウシツ</t>
    </rPh>
    <rPh sb="13" eb="14">
      <t>ソウ</t>
    </rPh>
    <rPh sb="15" eb="17">
      <t>トウシツ</t>
    </rPh>
    <rPh sb="17" eb="19">
      <t>テイコウ</t>
    </rPh>
    <phoneticPr fontId="2"/>
  </si>
  <si>
    <t>透湿抵抗比</t>
    <rPh sb="0" eb="2">
      <t>トウシツ</t>
    </rPh>
    <rPh sb="2" eb="4">
      <t>テイコウ</t>
    </rPh>
    <rPh sb="4" eb="5">
      <t>ヒ</t>
    </rPh>
    <phoneticPr fontId="2"/>
  </si>
  <si>
    <t>熱橋部対策</t>
    <phoneticPr fontId="2"/>
  </si>
  <si>
    <t>熱橋部の断熱補強対策</t>
    <phoneticPr fontId="2"/>
  </si>
  <si>
    <t>・構造熱橋部の断熱補強措置</t>
    <rPh sb="1" eb="3">
      <t>コウゾウ</t>
    </rPh>
    <rPh sb="3" eb="4">
      <t>ネツ</t>
    </rPh>
    <rPh sb="4" eb="5">
      <t>ハシ</t>
    </rPh>
    <rPh sb="5" eb="6">
      <t>ブ</t>
    </rPh>
    <rPh sb="7" eb="9">
      <t>ダンネツ</t>
    </rPh>
    <rPh sb="9" eb="11">
      <t>ホキョウ</t>
    </rPh>
    <rPh sb="11" eb="13">
      <t>ソチ</t>
    </rPh>
    <phoneticPr fontId="2"/>
  </si>
  <si>
    <t>種類</t>
    <phoneticPr fontId="2"/>
  </si>
  <si>
    <t>厚さ</t>
    <phoneticPr fontId="2"/>
  </si>
  <si>
    <t>補強範囲</t>
    <phoneticPr fontId="2"/>
  </si>
  <si>
    <t>mm</t>
    <phoneticPr fontId="2"/>
  </si>
  <si>
    <t>＜　申請情報　・　基本事項　＞</t>
    <rPh sb="2" eb="4">
      <t>シンセイ</t>
    </rPh>
    <rPh sb="4" eb="6">
      <t>ジョウホウ</t>
    </rPh>
    <rPh sb="9" eb="11">
      <t>キホン</t>
    </rPh>
    <rPh sb="11" eb="13">
      <t>ジコウ</t>
    </rPh>
    <phoneticPr fontId="2"/>
  </si>
  <si>
    <t>※　記入して下さい</t>
    <rPh sb="2" eb="4">
      <t>キニュウ</t>
    </rPh>
    <rPh sb="6" eb="7">
      <t>クダ</t>
    </rPh>
    <phoneticPr fontId="2"/>
  </si>
  <si>
    <t>株式会社ジェイ・イー・サポート</t>
    <phoneticPr fontId="2"/>
  </si>
  <si>
    <t>住宅の名称</t>
    <rPh sb="0" eb="2">
      <t>ジュウタク</t>
    </rPh>
    <rPh sb="3" eb="5">
      <t>メイショウ</t>
    </rPh>
    <phoneticPr fontId="2"/>
  </si>
  <si>
    <t>住宅の所在地</t>
    <phoneticPr fontId="2"/>
  </si>
  <si>
    <t>地域区分：</t>
    <rPh sb="0" eb="2">
      <t>チイキ</t>
    </rPh>
    <rPh sb="2" eb="4">
      <t>クブン</t>
    </rPh>
    <phoneticPr fontId="2"/>
  </si>
  <si>
    <t>Ⅳ</t>
  </si>
  <si>
    <t>評価内容説明・帳簿では</t>
    <rPh sb="0" eb="2">
      <t>ヒョウカ</t>
    </rPh>
    <rPh sb="2" eb="4">
      <t>ナイヨウ</t>
    </rPh>
    <rPh sb="4" eb="6">
      <t>セツメイ</t>
    </rPh>
    <rPh sb="7" eb="9">
      <t>チョウボ</t>
    </rPh>
    <phoneticPr fontId="2"/>
  </si>
  <si>
    <t>品確法第19条に基づく評価評価の業務に関する帳簿</t>
    <phoneticPr fontId="2"/>
  </si>
  <si>
    <t>既存住宅の所有者</t>
    <rPh sb="0" eb="2">
      <t>キゾン</t>
    </rPh>
    <rPh sb="2" eb="4">
      <t>ジュウタク</t>
    </rPh>
    <rPh sb="5" eb="7">
      <t>ショユウ</t>
    </rPh>
    <rPh sb="7" eb="8">
      <t>シャ</t>
    </rPh>
    <phoneticPr fontId="2"/>
  </si>
  <si>
    <t>設計住宅性能評価</t>
  </si>
  <si>
    <t>■</t>
    <phoneticPr fontId="2"/>
  </si>
  <si>
    <t>共同住宅</t>
  </si>
  <si>
    <t>申請者</t>
    <rPh sb="0" eb="3">
      <t>シンセイシャ</t>
    </rPh>
    <phoneticPr fontId="2"/>
  </si>
  <si>
    <t>氏名</t>
    <rPh sb="0" eb="2">
      <t>シメイ</t>
    </rPh>
    <phoneticPr fontId="2"/>
  </si>
  <si>
    <t>電話</t>
    <rPh sb="0" eb="2">
      <t>デンワ</t>
    </rPh>
    <phoneticPr fontId="2"/>
  </si>
  <si>
    <t>工事着工年月日</t>
    <rPh sb="0" eb="2">
      <t>コウジ</t>
    </rPh>
    <rPh sb="2" eb="4">
      <t>チャッコウ</t>
    </rPh>
    <rPh sb="4" eb="7">
      <t>ネンガッピ</t>
    </rPh>
    <phoneticPr fontId="2"/>
  </si>
  <si>
    <t>最高高さ</t>
    <rPh sb="0" eb="2">
      <t>サイコウ</t>
    </rPh>
    <rPh sb="2" eb="3">
      <t>タカ</t>
    </rPh>
    <phoneticPr fontId="2"/>
  </si>
  <si>
    <t>ｍ</t>
    <phoneticPr fontId="2"/>
  </si>
  <si>
    <t>↓この角のセルを　『C５』に添付</t>
    <rPh sb="3" eb="4">
      <t>カド</t>
    </rPh>
    <rPh sb="14" eb="16">
      <t>テンプ</t>
    </rPh>
    <phoneticPr fontId="2"/>
  </si>
  <si>
    <t>自己評価一覧表</t>
    <rPh sb="0" eb="2">
      <t>ジコ</t>
    </rPh>
    <rPh sb="2" eb="4">
      <t>ヒョウカ</t>
    </rPh>
    <rPh sb="4" eb="6">
      <t>イチラン</t>
    </rPh>
    <rPh sb="6" eb="7">
      <t>ヒョウ</t>
    </rPh>
    <phoneticPr fontId="2"/>
  </si>
  <si>
    <t>住所</t>
    <rPh sb="0" eb="2">
      <t>ジュウショ</t>
    </rPh>
    <phoneticPr fontId="2"/>
  </si>
  <si>
    <t>〒</t>
    <phoneticPr fontId="2"/>
  </si>
  <si>
    <t>工事竣工年月日</t>
    <rPh sb="0" eb="2">
      <t>コウジ</t>
    </rPh>
    <rPh sb="2" eb="4">
      <t>シュンコウ</t>
    </rPh>
    <rPh sb="4" eb="7">
      <t>ネンガッピ</t>
    </rPh>
    <phoneticPr fontId="2"/>
  </si>
  <si>
    <t>最高軒高</t>
    <rPh sb="0" eb="2">
      <t>サイコウ</t>
    </rPh>
    <rPh sb="2" eb="3">
      <t>ノキ</t>
    </rPh>
    <rPh sb="3" eb="4">
      <t>タカ</t>
    </rPh>
    <phoneticPr fontId="2"/>
  </si>
  <si>
    <t>評価書番号</t>
    <rPh sb="0" eb="3">
      <t>ヒョウカショ</t>
    </rPh>
    <rPh sb="3" eb="5">
      <t>バンゴウ</t>
    </rPh>
    <phoneticPr fontId="2"/>
  </si>
  <si>
    <t>107-02-2012-1-2-</t>
    <phoneticPr fontId="2"/>
  </si>
  <si>
    <t>00001</t>
    <phoneticPr fontId="2"/>
  </si>
  <si>
    <t>～</t>
    <phoneticPr fontId="2"/>
  </si>
  <si>
    <t>評価内容一覧表</t>
    <rPh sb="0" eb="2">
      <t>ヒョウカ</t>
    </rPh>
    <rPh sb="2" eb="4">
      <t>ナイヨウ</t>
    </rPh>
    <rPh sb="4" eb="6">
      <t>イチラン</t>
    </rPh>
    <rPh sb="6" eb="7">
      <t>ヒョウ</t>
    </rPh>
    <phoneticPr fontId="2"/>
  </si>
  <si>
    <t>代理者</t>
    <rPh sb="0" eb="2">
      <t>ダイリ</t>
    </rPh>
    <rPh sb="2" eb="3">
      <t>シャ</t>
    </rPh>
    <phoneticPr fontId="2"/>
  </si>
  <si>
    <t>都市計画区域</t>
    <rPh sb="0" eb="2">
      <t>トシ</t>
    </rPh>
    <rPh sb="2" eb="4">
      <t>ケイ</t>
    </rPh>
    <rPh sb="4" eb="6">
      <t>クイキ</t>
    </rPh>
    <phoneticPr fontId="2"/>
  </si>
  <si>
    <t>構造・工法</t>
    <rPh sb="0" eb="2">
      <t>コウ</t>
    </rPh>
    <rPh sb="3" eb="5">
      <t>コウホウ</t>
    </rPh>
    <phoneticPr fontId="2"/>
  </si>
  <si>
    <t>評価書交付日</t>
    <rPh sb="0" eb="3">
      <t>ヒョウカショ</t>
    </rPh>
    <rPh sb="3" eb="5">
      <t>コウフ</t>
    </rPh>
    <rPh sb="5" eb="6">
      <t>ヒ</t>
    </rPh>
    <phoneticPr fontId="2"/>
  </si>
  <si>
    <t>防火地域</t>
    <rPh sb="0" eb="2">
      <t>ボウカ</t>
    </rPh>
    <rPh sb="2" eb="4">
      <t>チイキ</t>
    </rPh>
    <phoneticPr fontId="2"/>
  </si>
  <si>
    <t>建て方</t>
    <rPh sb="0" eb="1">
      <t>タ</t>
    </rPh>
    <rPh sb="2" eb="3">
      <t>カタ</t>
    </rPh>
    <phoneticPr fontId="2"/>
  </si>
  <si>
    <t>管理番号</t>
    <rPh sb="0" eb="2">
      <t>カンリ</t>
    </rPh>
    <rPh sb="2" eb="4">
      <t>バンゴウ</t>
    </rPh>
    <phoneticPr fontId="2"/>
  </si>
  <si>
    <t>第</t>
    <rPh sb="0" eb="1">
      <t>ダイ</t>
    </rPh>
    <phoneticPr fontId="2"/>
  </si>
  <si>
    <t>号</t>
    <phoneticPr fontId="2"/>
  </si>
  <si>
    <t>評価員</t>
    <rPh sb="0" eb="2">
      <t>ヒョウカ</t>
    </rPh>
    <rPh sb="2" eb="3">
      <t>イン</t>
    </rPh>
    <phoneticPr fontId="2"/>
  </si>
  <si>
    <t>市街化区域</t>
    <rPh sb="0" eb="3">
      <t>シガイカ</t>
    </rPh>
    <rPh sb="3" eb="5">
      <t>クイキ</t>
    </rPh>
    <phoneticPr fontId="2"/>
  </si>
  <si>
    <t>木造(在来工法)</t>
    <phoneticPr fontId="2"/>
  </si>
  <si>
    <t>建築主</t>
    <rPh sb="0" eb="2">
      <t>ケンチク</t>
    </rPh>
    <rPh sb="2" eb="3">
      <t>ヌシ</t>
    </rPh>
    <phoneticPr fontId="2"/>
  </si>
  <si>
    <t>敷地面積</t>
    <rPh sb="0" eb="2">
      <t>シキチ</t>
    </rPh>
    <rPh sb="2" eb="4">
      <t>メ</t>
    </rPh>
    <phoneticPr fontId="2"/>
  </si>
  <si>
    <t>㎡</t>
    <phoneticPr fontId="2"/>
  </si>
  <si>
    <t>用　　途</t>
    <rPh sb="0" eb="1">
      <t>ヨウ</t>
    </rPh>
    <rPh sb="3" eb="4">
      <t>ト</t>
    </rPh>
    <phoneticPr fontId="2"/>
  </si>
  <si>
    <t>受付日</t>
    <rPh sb="0" eb="2">
      <t>ウケツケ</t>
    </rPh>
    <rPh sb="2" eb="3">
      <t>ヒ</t>
    </rPh>
    <phoneticPr fontId="2"/>
  </si>
  <si>
    <t>手数料</t>
    <rPh sb="0" eb="3">
      <t>テスウリョウ</t>
    </rPh>
    <phoneticPr fontId="2"/>
  </si>
  <si>
    <t>市街化調整区域</t>
    <rPh sb="0" eb="3">
      <t>シガイカ</t>
    </rPh>
    <rPh sb="3" eb="5">
      <t>チョウセイ</t>
    </rPh>
    <rPh sb="5" eb="7">
      <t>クイキ</t>
    </rPh>
    <phoneticPr fontId="2"/>
  </si>
  <si>
    <t>準防火地域</t>
    <rPh sb="0" eb="1">
      <t>ジュン</t>
    </rPh>
    <rPh sb="1" eb="3">
      <t>ボウカ</t>
    </rPh>
    <rPh sb="3" eb="5">
      <t>チイキ</t>
    </rPh>
    <phoneticPr fontId="2"/>
  </si>
  <si>
    <t>木造(枠組壁工法&lt;2×4等&gt;)</t>
    <rPh sb="12" eb="13">
      <t>ナド</t>
    </rPh>
    <phoneticPr fontId="2"/>
  </si>
  <si>
    <t>建築面積</t>
    <rPh sb="0" eb="2">
      <t>ケン</t>
    </rPh>
    <rPh sb="2" eb="4">
      <t>メ</t>
    </rPh>
    <phoneticPr fontId="2"/>
  </si>
  <si>
    <t>利用形態</t>
    <phoneticPr fontId="2"/>
  </si>
  <si>
    <t>省令第4条第2項・第7条第2項</t>
    <rPh sb="0" eb="2">
      <t>ショウレイ</t>
    </rPh>
    <rPh sb="2" eb="3">
      <t>ダイ</t>
    </rPh>
    <rPh sb="4" eb="5">
      <t>ジョウ</t>
    </rPh>
    <rPh sb="5" eb="6">
      <t>ダイ</t>
    </rPh>
    <rPh sb="7" eb="8">
      <t>コウ</t>
    </rPh>
    <rPh sb="9" eb="10">
      <t>ダイ</t>
    </rPh>
    <rPh sb="11" eb="12">
      <t>ジョウ</t>
    </rPh>
    <rPh sb="12" eb="13">
      <t>ダイ</t>
    </rPh>
    <rPh sb="14" eb="15">
      <t>コウ</t>
    </rPh>
    <phoneticPr fontId="2"/>
  </si>
  <si>
    <t>通知書交付日</t>
    <phoneticPr fontId="2"/>
  </si>
  <si>
    <t>区域区分未設定</t>
    <rPh sb="0" eb="2">
      <t>クイキ</t>
    </rPh>
    <rPh sb="2" eb="4">
      <t>クブン</t>
    </rPh>
    <rPh sb="4" eb="5">
      <t>ミ</t>
    </rPh>
    <rPh sb="5" eb="7">
      <t>セッテイ</t>
    </rPh>
    <phoneticPr fontId="2"/>
  </si>
  <si>
    <t>木造(ﾌﾟﾚﾊﾌﾞ&lt;木質ﾊﾟﾈﾙ工法等&gt;)</t>
    <phoneticPr fontId="2"/>
  </si>
  <si>
    <t>設計者</t>
    <rPh sb="0" eb="2">
      <t>セ</t>
    </rPh>
    <rPh sb="2" eb="3">
      <t>シャ</t>
    </rPh>
    <phoneticPr fontId="2"/>
  </si>
  <si>
    <t>延べ面積</t>
    <rPh sb="0" eb="1">
      <t>ノ</t>
    </rPh>
    <rPh sb="2" eb="4">
      <t>メ</t>
    </rPh>
    <phoneticPr fontId="2"/>
  </si>
  <si>
    <t>住宅の数</t>
    <rPh sb="0" eb="2">
      <t>ジュウタク</t>
    </rPh>
    <rPh sb="3" eb="4">
      <t>カズ</t>
    </rPh>
    <phoneticPr fontId="2"/>
  </si>
  <si>
    <t>建物全体</t>
    <rPh sb="0" eb="2">
      <t>タテモノ</t>
    </rPh>
    <rPh sb="2" eb="4">
      <t>ゼンタイ</t>
    </rPh>
    <phoneticPr fontId="2"/>
  </si>
  <si>
    <t>戸</t>
    <rPh sb="0" eb="1">
      <t>コ</t>
    </rPh>
    <phoneticPr fontId="2"/>
  </si>
  <si>
    <t>通知書の事由</t>
    <phoneticPr fontId="2"/>
  </si>
  <si>
    <t>：</t>
    <phoneticPr fontId="2"/>
  </si>
  <si>
    <t>準都市計画区域内</t>
    <rPh sb="0" eb="1">
      <t>ジュン</t>
    </rPh>
    <rPh sb="1" eb="3">
      <t>トシ</t>
    </rPh>
    <rPh sb="3" eb="5">
      <t>ケイ</t>
    </rPh>
    <rPh sb="5" eb="7">
      <t>クイキ</t>
    </rPh>
    <rPh sb="7" eb="8">
      <t>ナイ</t>
    </rPh>
    <phoneticPr fontId="2"/>
  </si>
  <si>
    <t>防火地域と準防火地域</t>
    <rPh sb="0" eb="2">
      <t>ボウカ</t>
    </rPh>
    <rPh sb="2" eb="4">
      <t>チイキ</t>
    </rPh>
    <rPh sb="5" eb="6">
      <t>ジュン</t>
    </rPh>
    <rPh sb="6" eb="8">
      <t>ボウカ</t>
    </rPh>
    <rPh sb="8" eb="10">
      <t>チイキ</t>
    </rPh>
    <phoneticPr fontId="2"/>
  </si>
  <si>
    <t>鉄筋ｺﾝｸﾘｰﾄ(RC)造</t>
    <phoneticPr fontId="2"/>
  </si>
  <si>
    <t>〒</t>
    <phoneticPr fontId="2"/>
  </si>
  <si>
    <t>階数</t>
    <rPh sb="0" eb="1">
      <t>カイ</t>
    </rPh>
    <rPh sb="1" eb="2">
      <t>スウ</t>
    </rPh>
    <phoneticPr fontId="2"/>
  </si>
  <si>
    <t>地上</t>
    <rPh sb="0" eb="2">
      <t>チジョウ</t>
    </rPh>
    <phoneticPr fontId="2"/>
  </si>
  <si>
    <t>階　地下</t>
    <rPh sb="0" eb="1">
      <t>カイ</t>
    </rPh>
    <rPh sb="2" eb="4">
      <t>チカ</t>
    </rPh>
    <phoneticPr fontId="2"/>
  </si>
  <si>
    <t>評価対象住戸</t>
    <rPh sb="0" eb="2">
      <t>ヒョウカ</t>
    </rPh>
    <rPh sb="2" eb="4">
      <t>タイショウ</t>
    </rPh>
    <rPh sb="4" eb="6">
      <t>ジュウコ</t>
    </rPh>
    <phoneticPr fontId="2"/>
  </si>
  <si>
    <t>都市及び準都市計画区域外</t>
    <rPh sb="0" eb="2">
      <t>トシ</t>
    </rPh>
    <rPh sb="2" eb="3">
      <t>オヨ</t>
    </rPh>
    <rPh sb="4" eb="5">
      <t>ジュン</t>
    </rPh>
    <rPh sb="5" eb="7">
      <t>トシ</t>
    </rPh>
    <rPh sb="7" eb="9">
      <t>ケイカク</t>
    </rPh>
    <rPh sb="9" eb="11">
      <t>クイキ</t>
    </rPh>
    <rPh sb="11" eb="12">
      <t>ガイ</t>
    </rPh>
    <phoneticPr fontId="2"/>
  </si>
  <si>
    <t>防火地域とその他</t>
    <rPh sb="0" eb="2">
      <t>ボウカ</t>
    </rPh>
    <rPh sb="2" eb="4">
      <t>チイキ</t>
    </rPh>
    <rPh sb="7" eb="8">
      <t>タ</t>
    </rPh>
    <phoneticPr fontId="2"/>
  </si>
  <si>
    <t>鉄筋ｺﾝｸﾘｰﾄ(RC)造&lt;ﾌﾟﾚﾊﾌﾞ&gt;</t>
    <phoneticPr fontId="2"/>
  </si>
  <si>
    <t>※建設住宅性能評価時　記入欄</t>
    <rPh sb="1" eb="3">
      <t>ケンセツ</t>
    </rPh>
    <rPh sb="3" eb="5">
      <t>ジュウタク</t>
    </rPh>
    <rPh sb="5" eb="7">
      <t>セイノウ</t>
    </rPh>
    <rPh sb="7" eb="9">
      <t>ヒョウカ</t>
    </rPh>
    <rPh sb="9" eb="10">
      <t>ジ</t>
    </rPh>
    <rPh sb="11" eb="13">
      <t>キニュウ</t>
    </rPh>
    <rPh sb="13" eb="14">
      <t>ラン</t>
    </rPh>
    <phoneticPr fontId="2"/>
  </si>
  <si>
    <t>準防火地域とその他</t>
    <rPh sb="0" eb="1">
      <t>ジュン</t>
    </rPh>
    <rPh sb="1" eb="3">
      <t>ボウカ</t>
    </rPh>
    <rPh sb="3" eb="5">
      <t>チイキ</t>
    </rPh>
    <rPh sb="8" eb="9">
      <t>タ</t>
    </rPh>
    <phoneticPr fontId="2"/>
  </si>
  <si>
    <t>鉄骨(S)造</t>
    <rPh sb="1" eb="2">
      <t>ホネ</t>
    </rPh>
    <phoneticPr fontId="2"/>
  </si>
  <si>
    <t>評価方法</t>
    <rPh sb="0" eb="2">
      <t>ヒョウカ</t>
    </rPh>
    <rPh sb="2" eb="4">
      <t>ホウホウ</t>
    </rPh>
    <phoneticPr fontId="2"/>
  </si>
  <si>
    <t>※評価方法基準以外によるものは項目番号を記入</t>
    <phoneticPr fontId="2"/>
  </si>
  <si>
    <t>工事監理者</t>
    <rPh sb="0" eb="2">
      <t>コウジ</t>
    </rPh>
    <rPh sb="2" eb="4">
      <t>カンリ</t>
    </rPh>
    <rPh sb="4" eb="5">
      <t>シャ</t>
    </rPh>
    <phoneticPr fontId="2"/>
  </si>
  <si>
    <t>防火地域と準防火地域とその他</t>
    <rPh sb="0" eb="2">
      <t>ボウカ</t>
    </rPh>
    <rPh sb="2" eb="4">
      <t>チイキ</t>
    </rPh>
    <rPh sb="5" eb="6">
      <t>ジュン</t>
    </rPh>
    <rPh sb="6" eb="8">
      <t>ボウカ</t>
    </rPh>
    <rPh sb="8" eb="10">
      <t>チイキ</t>
    </rPh>
    <rPh sb="13" eb="14">
      <t>タ</t>
    </rPh>
    <phoneticPr fontId="2"/>
  </si>
  <si>
    <t>鉄骨(S)造&lt;ﾌﾟﾚﾊﾌﾞ&gt;</t>
    <rPh sb="1" eb="2">
      <t>ホネ</t>
    </rPh>
    <phoneticPr fontId="2"/>
  </si>
  <si>
    <t>評価方法基準による</t>
    <rPh sb="0" eb="2">
      <t>ヒョウカ</t>
    </rPh>
    <phoneticPr fontId="2"/>
  </si>
  <si>
    <t>■</t>
    <phoneticPr fontId="2"/>
  </si>
  <si>
    <t>はり</t>
  </si>
  <si>
    <t>鉄骨鉄筋ｺﾝｸﾘｰﾄ(SRC)造</t>
    <rPh sb="0" eb="2">
      <t>テッコツ</t>
    </rPh>
    <phoneticPr fontId="2"/>
  </si>
  <si>
    <t>特別評価方法認定による</t>
  </si>
  <si>
    <t>[</t>
    <phoneticPr fontId="2"/>
  </si>
  <si>
    <t>]</t>
  </si>
  <si>
    <t>工事施工者</t>
    <rPh sb="0" eb="2">
      <t>コウジ</t>
    </rPh>
    <rPh sb="2" eb="4">
      <t>セコウ</t>
    </rPh>
    <rPh sb="4" eb="5">
      <t>シャ</t>
    </rPh>
    <phoneticPr fontId="2"/>
  </si>
  <si>
    <t>避難ﾀﾗｯﾌﾟ</t>
  </si>
  <si>
    <t>傾斜屋根</t>
  </si>
  <si>
    <t>ｺﾝｸﾘｰﾄﾌﾞﾛｯｸ(CB)造</t>
    <phoneticPr fontId="2"/>
  </si>
  <si>
    <t>住宅型式性能認定による</t>
  </si>
  <si>
    <t>型式住宅部分等製造者の認証による</t>
  </si>
  <si>
    <t>設計評価の受付日；</t>
    <rPh sb="0" eb="2">
      <t>セ</t>
    </rPh>
    <rPh sb="2" eb="4">
      <t>ヒョウカ</t>
    </rPh>
    <rPh sb="5" eb="7">
      <t>ウケツケ</t>
    </rPh>
    <rPh sb="7" eb="8">
      <t>ヒ</t>
    </rPh>
    <phoneticPr fontId="2"/>
  </si>
  <si>
    <t>設計評価の交付日；</t>
    <rPh sb="0" eb="2">
      <t>セ</t>
    </rPh>
    <rPh sb="2" eb="4">
      <t>ヒョウカ</t>
    </rPh>
    <rPh sb="5" eb="7">
      <t>コウフ</t>
    </rPh>
    <rPh sb="7" eb="8">
      <t>ヒ</t>
    </rPh>
    <phoneticPr fontId="2"/>
  </si>
  <si>
    <t>避難ﾛｰﾌﾟ</t>
  </si>
  <si>
    <t>該当なし</t>
  </si>
  <si>
    <t>評価項目</t>
    <rPh sb="0" eb="2">
      <t>ヒョウカ</t>
    </rPh>
    <rPh sb="2" eb="4">
      <t>コウモク</t>
    </rPh>
    <phoneticPr fontId="2"/>
  </si>
  <si>
    <t>必須項目のみ</t>
    <phoneticPr fontId="2"/>
  </si>
  <si>
    <t>※選択項目がある場合は該当項目にチェック</t>
    <phoneticPr fontId="2"/>
  </si>
  <si>
    <t>検査日</t>
    <rPh sb="0" eb="2">
      <t>ケンサ</t>
    </rPh>
    <rPh sb="2" eb="3">
      <t>ヒ</t>
    </rPh>
    <phoneticPr fontId="2"/>
  </si>
  <si>
    <t>-</t>
    <phoneticPr fontId="2"/>
  </si>
  <si>
    <t>避難橋</t>
  </si>
  <si>
    <t>必須項目＋選択項目</t>
    <phoneticPr fontId="2"/>
  </si>
  <si>
    <t>8-1</t>
    <phoneticPr fontId="2"/>
  </si>
  <si>
    <t>8-2</t>
    <phoneticPr fontId="2"/>
  </si>
  <si>
    <t>8-3</t>
    <phoneticPr fontId="2"/>
  </si>
  <si>
    <t>8-4</t>
    <phoneticPr fontId="2"/>
  </si>
  <si>
    <t>救助袋</t>
  </si>
  <si>
    <t>柱</t>
    <rPh sb="0" eb="1">
      <t>ハシラ</t>
    </rPh>
    <phoneticPr fontId="2"/>
  </si>
  <si>
    <t>住棟部分</t>
    <phoneticPr fontId="2"/>
  </si>
  <si>
    <t>滑り棒</t>
  </si>
  <si>
    <t>1.構造の安定に関すること</t>
    <phoneticPr fontId="2"/>
  </si>
  <si>
    <t>1-6.地盤又は杭の許容支持力等及びその設定方法</t>
  </si>
  <si>
    <t>1-7.基礎の構造方法及び形式等</t>
  </si>
  <si>
    <t>2.火災の安全に関すること</t>
  </si>
  <si>
    <t>4.維持管理・更新への配慮に関すること</t>
    <rPh sb="2" eb="4">
      <t>イジ</t>
    </rPh>
    <rPh sb="4" eb="6">
      <t>カンリ</t>
    </rPh>
    <rPh sb="7" eb="9">
      <t>コウシン</t>
    </rPh>
    <rPh sb="11" eb="13">
      <t>ハイリョ</t>
    </rPh>
    <rPh sb="14" eb="15">
      <t>カン</t>
    </rPh>
    <phoneticPr fontId="2"/>
  </si>
  <si>
    <t>1-1.耐震等級（構造躯体の倒壊等防止）</t>
    <phoneticPr fontId="2"/>
  </si>
  <si>
    <t>〔3〕</t>
    <phoneticPr fontId="2"/>
  </si>
  <si>
    <t>地盤の許容応力度</t>
    <phoneticPr fontId="2"/>
  </si>
  <si>
    <t>KN/㎡</t>
    <phoneticPr fontId="2"/>
  </si>
  <si>
    <t>直接基礎</t>
    <phoneticPr fontId="2"/>
  </si>
  <si>
    <t>構造方法</t>
    <phoneticPr fontId="2"/>
  </si>
  <si>
    <t>　2-5.耐火等級（延焼の恐れのある部分&lt;開口部&gt;）</t>
    <phoneticPr fontId="2"/>
  </si>
  <si>
    <t>　4-2.維持管理対策等級（共用配管）</t>
    <phoneticPr fontId="2"/>
  </si>
  <si>
    <t>1-2.耐震等級（構造躯体の損傷防止）　</t>
    <phoneticPr fontId="2"/>
  </si>
  <si>
    <t>杭の許容支持力</t>
    <phoneticPr fontId="2"/>
  </si>
  <si>
    <t>KN/本</t>
    <phoneticPr fontId="2"/>
  </si>
  <si>
    <t>形式</t>
    <phoneticPr fontId="2"/>
  </si>
  <si>
    <t>　2-6.耐火等級（延焼の恐れのある部分&lt;開口部以外&gt;）</t>
    <phoneticPr fontId="2"/>
  </si>
  <si>
    <t>〔4〕</t>
    <phoneticPr fontId="2"/>
  </si>
  <si>
    <t>　4-3.更新対策等級（共用排水管）</t>
    <phoneticPr fontId="2"/>
  </si>
  <si>
    <t>〔3〕</t>
    <phoneticPr fontId="2"/>
  </si>
  <si>
    <t>1-3.その他（地震に対する構造躯体の倒壊、崩壊 等のしにくさ）</t>
    <rPh sb="6" eb="7">
      <t>タ</t>
    </rPh>
    <rPh sb="8" eb="10">
      <t>ジシン</t>
    </rPh>
    <rPh sb="11" eb="12">
      <t>タイ</t>
    </rPh>
    <rPh sb="14" eb="16">
      <t>コウゾウ</t>
    </rPh>
    <rPh sb="16" eb="18">
      <t>クタイ</t>
    </rPh>
    <rPh sb="19" eb="21">
      <t>トウカイ</t>
    </rPh>
    <rPh sb="22" eb="24">
      <t>ホウカイ</t>
    </rPh>
    <phoneticPr fontId="2"/>
  </si>
  <si>
    <t>杭状改良地盤の許容支持力度</t>
    <rPh sb="0" eb="1">
      <t>クイ</t>
    </rPh>
    <rPh sb="1" eb="2">
      <t>ジョウ</t>
    </rPh>
    <rPh sb="2" eb="4">
      <t>カイリョウ</t>
    </rPh>
    <rPh sb="4" eb="6">
      <t>ジバン</t>
    </rPh>
    <rPh sb="7" eb="9">
      <t>キョヨウ</t>
    </rPh>
    <rPh sb="9" eb="12">
      <t>シジリョク</t>
    </rPh>
    <rPh sb="12" eb="13">
      <t>ド</t>
    </rPh>
    <phoneticPr fontId="2"/>
  </si>
  <si>
    <t>KN/㎡</t>
    <phoneticPr fontId="2"/>
  </si>
  <si>
    <t>杭基礎</t>
    <phoneticPr fontId="2"/>
  </si>
  <si>
    <t>杭種</t>
    <phoneticPr fontId="2"/>
  </si>
  <si>
    <t>　4-3.共用排水立管の位置</t>
    <phoneticPr fontId="2"/>
  </si>
  <si>
    <t>1-4.耐風等級</t>
    <rPh sb="5" eb="6">
      <t>カゼ</t>
    </rPh>
    <phoneticPr fontId="2"/>
  </si>
  <si>
    <t>〔2〕</t>
    <phoneticPr fontId="2"/>
  </si>
  <si>
    <t>杭状改良地盤の許容支持力</t>
    <rPh sb="0" eb="1">
      <t>クイ</t>
    </rPh>
    <rPh sb="1" eb="2">
      <t>ジョウ</t>
    </rPh>
    <rPh sb="2" eb="4">
      <t>カイリョウ</t>
    </rPh>
    <rPh sb="4" eb="6">
      <t>ジバン</t>
    </rPh>
    <rPh sb="7" eb="9">
      <t>キョヨウ</t>
    </rPh>
    <rPh sb="9" eb="12">
      <t>シジリョク</t>
    </rPh>
    <phoneticPr fontId="2"/>
  </si>
  <si>
    <t>KN/本</t>
    <phoneticPr fontId="2"/>
  </si>
  <si>
    <t>杭径</t>
    <rPh sb="0" eb="2">
      <t>クイケイ</t>
    </rPh>
    <phoneticPr fontId="2"/>
  </si>
  <si>
    <t>ｃｍ</t>
    <phoneticPr fontId="2"/>
  </si>
  <si>
    <t>3.劣化の軽減に関すること</t>
    <rPh sb="2" eb="4">
      <t>レッカ</t>
    </rPh>
    <rPh sb="5" eb="7">
      <t>ケイゲン</t>
    </rPh>
    <rPh sb="8" eb="9">
      <t>カン</t>
    </rPh>
    <phoneticPr fontId="2"/>
  </si>
  <si>
    <t>共用廊下に面する共用部分</t>
    <phoneticPr fontId="2"/>
  </si>
  <si>
    <t>住戸専用部</t>
    <phoneticPr fontId="2"/>
  </si>
  <si>
    <t>1-5.耐積雪等級</t>
    <phoneticPr fontId="2"/>
  </si>
  <si>
    <t>※対象区域外は「-」を選択</t>
    <rPh sb="1" eb="3">
      <t>タイショウ</t>
    </rPh>
    <rPh sb="3" eb="5">
      <t>クイキ</t>
    </rPh>
    <rPh sb="5" eb="6">
      <t>ガイ</t>
    </rPh>
    <phoneticPr fontId="2"/>
  </si>
  <si>
    <t>〔2〕</t>
    <phoneticPr fontId="2"/>
  </si>
  <si>
    <t>地盤調査方法等</t>
    <phoneticPr fontId="2"/>
  </si>
  <si>
    <t>杭長</t>
    <rPh sb="0" eb="1">
      <t>クイ</t>
    </rPh>
    <rPh sb="1" eb="2">
      <t>チョウ</t>
    </rPh>
    <phoneticPr fontId="2"/>
  </si>
  <si>
    <t>m</t>
    <phoneticPr fontId="2"/>
  </si>
  <si>
    <t>　3-1.劣化対策等級</t>
    <rPh sb="5" eb="7">
      <t>レッカ</t>
    </rPh>
    <rPh sb="7" eb="9">
      <t>タイサク</t>
    </rPh>
    <rPh sb="9" eb="11">
      <t>トウキュウ</t>
    </rPh>
    <phoneticPr fontId="2"/>
  </si>
  <si>
    <t>〔3〕</t>
    <phoneticPr fontId="2"/>
  </si>
  <si>
    <t>外壁面、吹き抜け等の住戸外周部</t>
    <phoneticPr fontId="2"/>
  </si>
  <si>
    <t>その他</t>
    <phoneticPr fontId="2"/>
  </si>
  <si>
    <t>地盤改良方法</t>
    <rPh sb="2" eb="4">
      <t>カイリョウ</t>
    </rPh>
    <phoneticPr fontId="2"/>
  </si>
  <si>
    <t>バルコニー</t>
    <phoneticPr fontId="2"/>
  </si>
  <si>
    <t>※2-2：該当なしは「-」を選択</t>
    <rPh sb="5" eb="7">
      <t>ガイトウ</t>
    </rPh>
    <rPh sb="14" eb="16">
      <t>センタク</t>
    </rPh>
    <phoneticPr fontId="2"/>
  </si>
  <si>
    <t>※2-7、4-1：該当なしは「-」を選択</t>
    <rPh sb="9" eb="11">
      <t>ガイトウ</t>
    </rPh>
    <rPh sb="18" eb="20">
      <t>センタク</t>
    </rPh>
    <phoneticPr fontId="2"/>
  </si>
  <si>
    <t>※省エネ対策又は断熱等性能を選択</t>
    <rPh sb="1" eb="2">
      <t>ショウ</t>
    </rPh>
    <rPh sb="4" eb="6">
      <t>タイサク</t>
    </rPh>
    <rPh sb="6" eb="7">
      <t>マタ</t>
    </rPh>
    <rPh sb="8" eb="11">
      <t>ダンネツナド</t>
    </rPh>
    <rPh sb="11" eb="13">
      <t>セイノウ</t>
    </rPh>
    <rPh sb="14" eb="16">
      <t>センタク</t>
    </rPh>
    <phoneticPr fontId="2"/>
  </si>
  <si>
    <t>※『方位別開口比の値が、100、0の場合には｢%以上｣を｢%｣と読み替える</t>
  </si>
  <si>
    <t>※9-2：該当なしは「-」を選択</t>
    <rPh sb="5" eb="7">
      <t>ガイトウ</t>
    </rPh>
    <rPh sb="14" eb="16">
      <t>センタク</t>
    </rPh>
    <phoneticPr fontId="2"/>
  </si>
  <si>
    <t>※10-1：区分ｂの場合はｂ（ⅱ）欄に記入</t>
    <rPh sb="6" eb="8">
      <t>クブン</t>
    </rPh>
    <rPh sb="10" eb="12">
      <t>バアイ</t>
    </rPh>
    <rPh sb="17" eb="18">
      <t>ラン</t>
    </rPh>
    <rPh sb="19" eb="21">
      <t>キニュウ</t>
    </rPh>
    <phoneticPr fontId="2"/>
  </si>
  <si>
    <t>※選択項目</t>
    <rPh sb="1" eb="3">
      <t>センタク</t>
    </rPh>
    <rPh sb="3" eb="5">
      <t>コウモク</t>
    </rPh>
    <phoneticPr fontId="2"/>
  </si>
  <si>
    <t>※8-4：該当なしは「-」を選択</t>
    <rPh sb="14" eb="16">
      <t>センタク</t>
    </rPh>
    <phoneticPr fontId="2"/>
  </si>
  <si>
    <t>住戸部分</t>
  </si>
  <si>
    <t>2.火災時の安全</t>
    <rPh sb="2" eb="4">
      <t>カサイ</t>
    </rPh>
    <rPh sb="4" eb="5">
      <t>ジ</t>
    </rPh>
    <rPh sb="6" eb="8">
      <t>アンゼン</t>
    </rPh>
    <phoneticPr fontId="2"/>
  </si>
  <si>
    <t>4.維持管理</t>
  </si>
  <si>
    <t>5.温熱・ｴﾈ消費量</t>
    <rPh sb="2" eb="4">
      <t>オンネツ</t>
    </rPh>
    <rPh sb="7" eb="10">
      <t>ショウヒリョウ</t>
    </rPh>
    <phoneticPr fontId="2"/>
  </si>
  <si>
    <t>6.空気環境</t>
    <phoneticPr fontId="2"/>
  </si>
  <si>
    <t>7.光・視環境</t>
    <phoneticPr fontId="2"/>
  </si>
  <si>
    <t>9.高齢者</t>
    <phoneticPr fontId="2"/>
  </si>
  <si>
    <t>10.防犯　　</t>
    <phoneticPr fontId="2"/>
  </si>
  <si>
    <t>8.音環境  （選択評価事項）</t>
    <phoneticPr fontId="2"/>
  </si>
  <si>
    <t>3.避難安全対策</t>
    <phoneticPr fontId="2"/>
  </si>
  <si>
    <t>4.脱出対策</t>
    <phoneticPr fontId="2"/>
  </si>
  <si>
    <t>4.更新対策</t>
    <rPh sb="2" eb="4">
      <t>コウシン</t>
    </rPh>
    <rPh sb="4" eb="6">
      <t>タイサク</t>
    </rPh>
    <phoneticPr fontId="2"/>
  </si>
  <si>
    <t>1.ホルムアルデヒド対策</t>
    <phoneticPr fontId="2"/>
  </si>
  <si>
    <t>2.局所換気対策</t>
    <phoneticPr fontId="2"/>
  </si>
  <si>
    <t>方位別開口比</t>
  </si>
  <si>
    <t>1.開口部の侵入防止対策</t>
    <phoneticPr fontId="2"/>
  </si>
  <si>
    <t>1.重量衝撃音</t>
    <phoneticPr fontId="2"/>
  </si>
  <si>
    <t>2.軽量床衝撃音</t>
    <phoneticPr fontId="2"/>
  </si>
  <si>
    <t>4.外壁開口部</t>
    <phoneticPr fontId="2"/>
  </si>
  <si>
    <t>排煙形式</t>
  </si>
  <si>
    <t>平面形状</t>
  </si>
  <si>
    <t>1.省ｴﾈ</t>
    <rPh sb="2" eb="3">
      <t>ショウ</t>
    </rPh>
    <phoneticPr fontId="2"/>
  </si>
  <si>
    <t>1.断熱等</t>
    <rPh sb="2" eb="4">
      <t>ダンネツ</t>
    </rPh>
    <rPh sb="4" eb="5">
      <t>ナド</t>
    </rPh>
    <phoneticPr fontId="2"/>
  </si>
  <si>
    <t>使用建材</t>
    <rPh sb="0" eb="2">
      <t>シヨウ</t>
    </rPh>
    <rPh sb="2" eb="4">
      <t>ケンザイ</t>
    </rPh>
    <phoneticPr fontId="2"/>
  </si>
  <si>
    <t>居室</t>
    <rPh sb="0" eb="2">
      <t>キョシツ</t>
    </rPh>
    <phoneticPr fontId="2"/>
  </si>
  <si>
    <t>便所</t>
    <phoneticPr fontId="2"/>
  </si>
  <si>
    <t>台所</t>
  </si>
  <si>
    <t>住戸位置</t>
    <rPh sb="0" eb="1">
      <t>ジュウ</t>
    </rPh>
    <rPh sb="1" eb="2">
      <t>コ</t>
    </rPh>
    <rPh sb="2" eb="4">
      <t>イチ</t>
    </rPh>
    <phoneticPr fontId="2"/>
  </si>
  <si>
    <t>住戸の出入口</t>
    <phoneticPr fontId="2"/>
  </si>
  <si>
    <t>共用廊下・階段</t>
    <phoneticPr fontId="2"/>
  </si>
  <si>
    <t>バルコニー等</t>
    <phoneticPr fontId="2"/>
  </si>
  <si>
    <t>aとｂ以外</t>
    <phoneticPr fontId="2"/>
  </si>
  <si>
    <t>対策等級</t>
    <phoneticPr fontId="2"/>
  </si>
  <si>
    <t>相当スラブ厚（cm）</t>
    <phoneticPr fontId="2"/>
  </si>
  <si>
    <t>ﾚﾍﾞﾙ低減量（㏈）</t>
    <phoneticPr fontId="2"/>
  </si>
  <si>
    <t>　</t>
  </si>
  <si>
    <t>最も低い部分</t>
    <rPh sb="0" eb="1">
      <t>モット</t>
    </rPh>
    <rPh sb="2" eb="3">
      <t>ヒク</t>
    </rPh>
    <rPh sb="4" eb="6">
      <t>ブブン</t>
    </rPh>
    <phoneticPr fontId="2"/>
  </si>
  <si>
    <t>障害物</t>
    <phoneticPr fontId="2"/>
  </si>
  <si>
    <t>イ</t>
    <phoneticPr fontId="2"/>
  </si>
  <si>
    <t>ロ</t>
    <phoneticPr fontId="2"/>
  </si>
  <si>
    <t>区分a</t>
    <rPh sb="0" eb="2">
      <t>クブン</t>
    </rPh>
    <phoneticPr fontId="2"/>
  </si>
  <si>
    <t>区分b(i)</t>
    <rPh sb="0" eb="2">
      <t>クブン</t>
    </rPh>
    <phoneticPr fontId="2"/>
  </si>
  <si>
    <t>区分bまたはb(ii)</t>
    <rPh sb="0" eb="2">
      <t>クブン</t>
    </rPh>
    <phoneticPr fontId="2"/>
  </si>
  <si>
    <t>区分c</t>
    <rPh sb="0" eb="2">
      <t>クブン</t>
    </rPh>
    <phoneticPr fontId="2"/>
  </si>
  <si>
    <t>上　階</t>
    <rPh sb="0" eb="1">
      <t>ジョウ</t>
    </rPh>
    <rPh sb="2" eb="3">
      <t>カイ</t>
    </rPh>
    <phoneticPr fontId="2"/>
  </si>
  <si>
    <t>下　階</t>
    <rPh sb="0" eb="1">
      <t>シタ</t>
    </rPh>
    <rPh sb="2" eb="3">
      <t>カイ</t>
    </rPh>
    <phoneticPr fontId="2"/>
  </si>
  <si>
    <t>上　階</t>
    <phoneticPr fontId="2"/>
  </si>
  <si>
    <t>下　階</t>
    <phoneticPr fontId="2"/>
  </si>
  <si>
    <t>番号</t>
  </si>
  <si>
    <t>　住戸番号</t>
    <rPh sb="1" eb="3">
      <t>ジュウコ</t>
    </rPh>
    <phoneticPr fontId="2"/>
  </si>
  <si>
    <t>　階</t>
    <rPh sb="1" eb="2">
      <t>カイ</t>
    </rPh>
    <phoneticPr fontId="2"/>
  </si>
  <si>
    <t>　住戸タイプ</t>
    <rPh sb="1" eb="2">
      <t>ジュウ</t>
    </rPh>
    <rPh sb="2" eb="3">
      <t>ト</t>
    </rPh>
    <phoneticPr fontId="2"/>
  </si>
  <si>
    <t>自住戸〔4段階〕</t>
    <phoneticPr fontId="2"/>
  </si>
  <si>
    <t>他住戸〔4段階〕</t>
    <phoneticPr fontId="2"/>
  </si>
  <si>
    <t>開放型廊下</t>
    <phoneticPr fontId="2"/>
  </si>
  <si>
    <t>自然排煙</t>
    <phoneticPr fontId="2"/>
  </si>
  <si>
    <t>機械排煙（一般）</t>
    <phoneticPr fontId="2"/>
  </si>
  <si>
    <t>機械排煙（加圧式）</t>
    <phoneticPr fontId="2"/>
  </si>
  <si>
    <t>その他</t>
    <phoneticPr fontId="2"/>
  </si>
  <si>
    <t>2方向避難可能</t>
    <phoneticPr fontId="2"/>
  </si>
  <si>
    <t>直通階段間他住戸無</t>
    <phoneticPr fontId="2"/>
  </si>
  <si>
    <t>開口部等級〔3段階〕</t>
    <rPh sb="0" eb="2">
      <t>カイコウ</t>
    </rPh>
    <rPh sb="2" eb="3">
      <t>ブ</t>
    </rPh>
    <rPh sb="3" eb="5">
      <t>トウキュウ</t>
    </rPh>
    <phoneticPr fontId="2"/>
  </si>
  <si>
    <t>該当なし</t>
    <phoneticPr fontId="2"/>
  </si>
  <si>
    <t>直通階段バルコニー</t>
    <phoneticPr fontId="2"/>
  </si>
  <si>
    <t>隣戸通バルコニー</t>
    <phoneticPr fontId="2"/>
  </si>
  <si>
    <t>避難器具　種類</t>
    <rPh sb="5" eb="7">
      <t>シュルイ</t>
    </rPh>
    <phoneticPr fontId="2"/>
  </si>
  <si>
    <t>その他　種類</t>
    <rPh sb="2" eb="3">
      <t>タ</t>
    </rPh>
    <rPh sb="4" eb="6">
      <t>シュルイ</t>
    </rPh>
    <phoneticPr fontId="2"/>
  </si>
  <si>
    <t>界壁・界床〔4段階〕</t>
    <rPh sb="0" eb="1">
      <t>カイ</t>
    </rPh>
    <rPh sb="1" eb="2">
      <t>ヘキ</t>
    </rPh>
    <rPh sb="3" eb="4">
      <t>カイ</t>
    </rPh>
    <rPh sb="4" eb="5">
      <t>ユカ</t>
    </rPh>
    <phoneticPr fontId="2"/>
  </si>
  <si>
    <t>維持管理〔3段階〕</t>
    <rPh sb="0" eb="2">
      <t>イジ</t>
    </rPh>
    <rPh sb="2" eb="4">
      <t>カンリ</t>
    </rPh>
    <phoneticPr fontId="2"/>
  </si>
  <si>
    <t>躯体天井高（mm以上）</t>
    <rPh sb="0" eb="2">
      <t>クタイ</t>
    </rPh>
    <rPh sb="2" eb="4">
      <t>テンジョウ</t>
    </rPh>
    <rPh sb="4" eb="5">
      <t>タカ</t>
    </rPh>
    <rPh sb="8" eb="10">
      <t>イジョウ</t>
    </rPh>
    <phoneticPr fontId="2"/>
  </si>
  <si>
    <t>最低内法高（ｍｍ以上）</t>
    <rPh sb="0" eb="2">
      <t>サイテイ</t>
    </rPh>
    <rPh sb="2" eb="4">
      <t>ウチノリ</t>
    </rPh>
    <rPh sb="4" eb="5">
      <t>タカ</t>
    </rPh>
    <rPh sb="8" eb="10">
      <t>イジョウ</t>
    </rPh>
    <phoneticPr fontId="2"/>
  </si>
  <si>
    <t>なし</t>
  </si>
  <si>
    <t>有（壁・柱）</t>
    <rPh sb="0" eb="1">
      <t>アリ</t>
    </rPh>
    <rPh sb="2" eb="3">
      <t>カベ</t>
    </rPh>
    <rPh sb="4" eb="5">
      <t>ハシラ</t>
    </rPh>
    <phoneticPr fontId="2"/>
  </si>
  <si>
    <t>熱損失係数等〔4段階〕</t>
    <rPh sb="0" eb="1">
      <t>ネツ</t>
    </rPh>
    <rPh sb="1" eb="3">
      <t>ソンシツ</t>
    </rPh>
    <rPh sb="3" eb="5">
      <t>ケイスウ</t>
    </rPh>
    <rPh sb="5" eb="6">
      <t>トウ</t>
    </rPh>
    <phoneticPr fontId="2"/>
  </si>
  <si>
    <t>熱貫流率等〔4段階〕</t>
    <rPh sb="0" eb="1">
      <t>ネツ</t>
    </rPh>
    <rPh sb="1" eb="3">
      <t>カンリュウ</t>
    </rPh>
    <rPh sb="3" eb="4">
      <t>リツ</t>
    </rPh>
    <rPh sb="4" eb="5">
      <t>トウ</t>
    </rPh>
    <phoneticPr fontId="2"/>
  </si>
  <si>
    <t>外皮平均熱貫流率</t>
    <rPh sb="0" eb="2">
      <t>ガイヒ</t>
    </rPh>
    <rPh sb="2" eb="4">
      <t>ヘイキン</t>
    </rPh>
    <rPh sb="4" eb="5">
      <t>ネツ</t>
    </rPh>
    <rPh sb="5" eb="7">
      <t>カンリュウ</t>
    </rPh>
    <rPh sb="7" eb="8">
      <t>リツ</t>
    </rPh>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</si>
  <si>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</si>
  <si>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t>製材等</t>
  </si>
  <si>
    <t>特定建材</t>
    <phoneticPr fontId="2"/>
  </si>
  <si>
    <t>その他の建材</t>
  </si>
  <si>
    <t>内装　　（3段階）</t>
    <rPh sb="0" eb="2">
      <t>ナイソウ</t>
    </rPh>
    <rPh sb="6" eb="8">
      <t>ダンカイ</t>
    </rPh>
    <phoneticPr fontId="2"/>
  </si>
  <si>
    <t>天井裏等（3段階）</t>
    <rPh sb="0" eb="3">
      <t>テンジョウウラ</t>
    </rPh>
    <rPh sb="3" eb="4">
      <t>トウ</t>
    </rPh>
    <rPh sb="6" eb="8">
      <t>ダンカイ</t>
    </rPh>
    <phoneticPr fontId="2"/>
  </si>
  <si>
    <t>機械換気</t>
  </si>
  <si>
    <t>その他　具体的内容</t>
    <rPh sb="2" eb="3">
      <t>タ</t>
    </rPh>
    <rPh sb="4" eb="7">
      <t>グタイテキ</t>
    </rPh>
    <rPh sb="7" eb="9">
      <t>ナイヨウ</t>
    </rPh>
    <phoneticPr fontId="2"/>
  </si>
  <si>
    <t>換気のできる窓</t>
  </si>
  <si>
    <t>単純開口率（％以上）</t>
  </si>
  <si>
    <t>北　（％以上）</t>
    <phoneticPr fontId="2"/>
  </si>
  <si>
    <t>東　（％以上）</t>
    <phoneticPr fontId="2"/>
  </si>
  <si>
    <t>南　（％以上）</t>
    <phoneticPr fontId="2"/>
  </si>
  <si>
    <t>西　（％以上）</t>
    <phoneticPr fontId="2"/>
  </si>
  <si>
    <t>真上（％以上）</t>
  </si>
  <si>
    <t>専用部〔5段階　〕</t>
    <rPh sb="0" eb="2">
      <t>センヨウ</t>
    </rPh>
    <rPh sb="2" eb="3">
      <t>ブ</t>
    </rPh>
    <phoneticPr fontId="2"/>
  </si>
  <si>
    <t>共用部〔5段階　〕</t>
    <rPh sb="0" eb="2">
      <t>キョウヨウ</t>
    </rPh>
    <rPh sb="2" eb="3">
      <t>ブ</t>
    </rPh>
    <phoneticPr fontId="2"/>
  </si>
  <si>
    <t>階</t>
  </si>
  <si>
    <t>有効措置対策有</t>
    <rPh sb="0" eb="2">
      <t>ユウコウ</t>
    </rPh>
    <rPh sb="2" eb="4">
      <t>ソチ</t>
    </rPh>
    <rPh sb="4" eb="6">
      <t>タイサク</t>
    </rPh>
    <rPh sb="6" eb="7">
      <t>ユウ</t>
    </rPh>
    <phoneticPr fontId="2"/>
  </si>
  <si>
    <t>雨戸等対策</t>
    <rPh sb="0" eb="2">
      <t>アマド</t>
    </rPh>
    <rPh sb="2" eb="3">
      <t>トウ</t>
    </rPh>
    <rPh sb="3" eb="5">
      <t>タイサク</t>
    </rPh>
    <phoneticPr fontId="2"/>
  </si>
  <si>
    <t>該当開口部なし</t>
    <rPh sb="0" eb="2">
      <t>ガイトウ</t>
    </rPh>
    <rPh sb="2" eb="5">
      <t>カイコウブ</t>
    </rPh>
    <phoneticPr fontId="2"/>
  </si>
  <si>
    <t>該当なし</t>
    <phoneticPr fontId="2"/>
  </si>
  <si>
    <t>最高→［5段階］</t>
    <rPh sb="5" eb="7">
      <t>ダンカイ</t>
    </rPh>
    <phoneticPr fontId="2"/>
  </si>
  <si>
    <t>最低→［5段階］</t>
    <rPh sb="5" eb="7">
      <t>ダンカイ</t>
    </rPh>
    <phoneticPr fontId="2"/>
  </si>
  <si>
    <t>界壁〔4段階　〕</t>
    <rPh sb="0" eb="1">
      <t>カイ</t>
    </rPh>
    <rPh sb="1" eb="2">
      <t>ヘキ</t>
    </rPh>
    <phoneticPr fontId="2"/>
  </si>
  <si>
    <t>北〔3段階　〕</t>
    <phoneticPr fontId="2"/>
  </si>
  <si>
    <t>東〔3段階　〕</t>
    <phoneticPr fontId="2"/>
  </si>
  <si>
    <t>南〔3段階　〕</t>
    <phoneticPr fontId="2"/>
  </si>
  <si>
    <t>西〔3段階　〕</t>
    <phoneticPr fontId="2"/>
  </si>
  <si>
    <r>
      <rPr>
        <sz val="9"/>
        <color indexed="10"/>
        <rFont val="ＭＳ Ｐゴシック"/>
        <family val="3"/>
        <charset val="128"/>
      </rPr>
      <t>※赤文字は必須項目</t>
    </r>
    <r>
      <rPr>
        <sz val="9"/>
        <rFont val="ＭＳ Ｐゴシック"/>
        <family val="3"/>
        <charset val="128"/>
      </rPr>
      <t>、</t>
    </r>
    <r>
      <rPr>
        <sz val="9"/>
        <color indexed="30"/>
        <rFont val="ＭＳ Ｐゴシック"/>
        <family val="3"/>
        <charset val="128"/>
      </rPr>
      <t>青文字は選択項目。選択項目中、選択する項目は■チェックをお願いします。</t>
    </r>
    <rPh sb="1" eb="2">
      <t>アカ</t>
    </rPh>
    <rPh sb="2" eb="4">
      <t>モジ</t>
    </rPh>
    <rPh sb="5" eb="7">
      <t>ヒッス</t>
    </rPh>
    <rPh sb="7" eb="9">
      <t>コウモク</t>
    </rPh>
    <rPh sb="10" eb="11">
      <t>アオ</t>
    </rPh>
    <rPh sb="11" eb="13">
      <t>モジ</t>
    </rPh>
    <rPh sb="14" eb="16">
      <t>センタク</t>
    </rPh>
    <rPh sb="16" eb="18">
      <t>コウモク</t>
    </rPh>
    <rPh sb="19" eb="21">
      <t>センタク</t>
    </rPh>
    <rPh sb="21" eb="23">
      <t>コウモク</t>
    </rPh>
    <rPh sb="23" eb="24">
      <t>チュウ</t>
    </rPh>
    <rPh sb="25" eb="27">
      <t>センタク</t>
    </rPh>
    <rPh sb="29" eb="31">
      <t>コウモク</t>
    </rPh>
    <rPh sb="39" eb="44">
      <t>ネ</t>
    </rPh>
    <phoneticPr fontId="2"/>
  </si>
  <si>
    <t>■</t>
    <phoneticPr fontId="2"/>
  </si>
  <si>
    <t>1-1</t>
    <phoneticPr fontId="2"/>
  </si>
  <si>
    <t>1-3</t>
    <phoneticPr fontId="2"/>
  </si>
  <si>
    <t>1-6</t>
    <phoneticPr fontId="2"/>
  </si>
  <si>
    <t>1-7</t>
    <phoneticPr fontId="2"/>
  </si>
  <si>
    <t>※選択項目中、選択する項目は■チェックをお願いします。</t>
    <rPh sb="1" eb="3">
      <t>センタク</t>
    </rPh>
    <rPh sb="3" eb="5">
      <t>コウモク</t>
    </rPh>
    <rPh sb="5" eb="6">
      <t>チュウ</t>
    </rPh>
    <rPh sb="7" eb="9">
      <t>センタク</t>
    </rPh>
    <rPh sb="11" eb="13">
      <t>コウモク</t>
    </rPh>
    <rPh sb="21" eb="26">
      <t>ネ</t>
    </rPh>
    <phoneticPr fontId="2"/>
  </si>
  <si>
    <t>上記、構造躯体及び基礎等に準ずる</t>
    <rPh sb="0" eb="2">
      <t>ジョウキ</t>
    </rPh>
    <rPh sb="13" eb="14">
      <t>ジュン</t>
    </rPh>
    <phoneticPr fontId="2"/>
  </si>
  <si>
    <t>1-2</t>
    <phoneticPr fontId="2"/>
  </si>
  <si>
    <t>1-4</t>
    <phoneticPr fontId="2"/>
  </si>
  <si>
    <t>1-5</t>
    <phoneticPr fontId="2"/>
  </si>
  <si>
    <t>4-1</t>
    <phoneticPr fontId="2"/>
  </si>
  <si>
    <t>4-2</t>
    <phoneticPr fontId="2"/>
  </si>
  <si>
    <t>4-3</t>
    <phoneticPr fontId="2"/>
  </si>
  <si>
    <t>2-5</t>
    <phoneticPr fontId="2"/>
  </si>
  <si>
    <t>2-6</t>
    <phoneticPr fontId="2"/>
  </si>
  <si>
    <t>※ＲＣ造、鉄骨造の該当部に■チェックをお願いします。</t>
    <rPh sb="3" eb="4">
      <t>ゾウ</t>
    </rPh>
    <rPh sb="5" eb="7">
      <t>テッコツ</t>
    </rPh>
    <rPh sb="7" eb="8">
      <t>ゾウ</t>
    </rPh>
    <rPh sb="9" eb="11">
      <t>ガイトウ</t>
    </rPh>
    <rPh sb="11" eb="12">
      <t>ブ</t>
    </rPh>
    <rPh sb="20" eb="25">
      <t>ネ</t>
    </rPh>
    <phoneticPr fontId="2"/>
  </si>
  <si>
    <t>2-1</t>
    <phoneticPr fontId="2"/>
  </si>
  <si>
    <t>2-2</t>
    <phoneticPr fontId="2"/>
  </si>
  <si>
    <t>2-3</t>
    <phoneticPr fontId="2"/>
  </si>
  <si>
    <t>2-4</t>
    <phoneticPr fontId="2"/>
  </si>
  <si>
    <t>2-7</t>
    <phoneticPr fontId="2"/>
  </si>
  <si>
    <t>4-4更新対策（住戸専用部）</t>
    <phoneticPr fontId="2"/>
  </si>
  <si>
    <t>6-1</t>
    <phoneticPr fontId="2"/>
  </si>
  <si>
    <t>6-2</t>
    <phoneticPr fontId="2"/>
  </si>
  <si>
    <t>6-3</t>
    <phoneticPr fontId="2"/>
  </si>
  <si>
    <t>6-3</t>
    <phoneticPr fontId="2"/>
  </si>
  <si>
    <t>室内空気中の化学物質の濃度等</t>
    <rPh sb="0" eb="1">
      <t>シツ</t>
    </rPh>
    <rPh sb="1" eb="2">
      <t>ナイ</t>
    </rPh>
    <rPh sb="2" eb="5">
      <t>クウキチュウ</t>
    </rPh>
    <rPh sb="6" eb="8">
      <t>カガク</t>
    </rPh>
    <rPh sb="8" eb="10">
      <t>ブッシツ</t>
    </rPh>
    <rPh sb="11" eb="13">
      <t>ノウド</t>
    </rPh>
    <rPh sb="13" eb="14">
      <t>ナド</t>
    </rPh>
    <phoneticPr fontId="2"/>
  </si>
  <si>
    <t>別紙調査書</t>
    <phoneticPr fontId="2"/>
  </si>
  <si>
    <t>別紙調査書による</t>
    <phoneticPr fontId="2"/>
  </si>
  <si>
    <t>劣化対策等級（構造躯体等）　＜必須項目＞</t>
    <rPh sb="0" eb="2">
      <t>レッカ</t>
    </rPh>
    <rPh sb="2" eb="4">
      <t>タイサク</t>
    </rPh>
    <rPh sb="4" eb="6">
      <t>トウキュウ</t>
    </rPh>
    <rPh sb="7" eb="9">
      <t>コウゾウ</t>
    </rPh>
    <rPh sb="9" eb="11">
      <t>クタイ</t>
    </rPh>
    <rPh sb="11" eb="12">
      <t>トウ</t>
    </rPh>
    <rPh sb="15" eb="17">
      <t>ヒッス</t>
    </rPh>
    <rPh sb="17" eb="19">
      <t>コウモク</t>
    </rPh>
    <phoneticPr fontId="2"/>
  </si>
  <si>
    <t>維持管理対策等級（共用配管）　＜必須項目＞</t>
    <rPh sb="0" eb="2">
      <t>イジ</t>
    </rPh>
    <rPh sb="2" eb="4">
      <t>カンリ</t>
    </rPh>
    <rPh sb="4" eb="6">
      <t>タイサク</t>
    </rPh>
    <rPh sb="6" eb="8">
      <t>トウキュウ</t>
    </rPh>
    <rPh sb="9" eb="11">
      <t>キョウヨウ</t>
    </rPh>
    <rPh sb="11" eb="13">
      <t>ハイカン</t>
    </rPh>
    <phoneticPr fontId="2"/>
  </si>
  <si>
    <t>維持管理対策等級（専用配管）　＜必須項目＞</t>
    <rPh sb="0" eb="2">
      <t>イジ</t>
    </rPh>
    <rPh sb="2" eb="4">
      <t>カンリ</t>
    </rPh>
    <rPh sb="4" eb="6">
      <t>タイサク</t>
    </rPh>
    <rPh sb="6" eb="8">
      <t>トウキュウ</t>
    </rPh>
    <rPh sb="9" eb="11">
      <t>センヨウ</t>
    </rPh>
    <rPh sb="11" eb="13">
      <t>ハイカン</t>
    </rPh>
    <phoneticPr fontId="2"/>
  </si>
  <si>
    <t>省エネルギー対策等級　＜必須項目＞</t>
    <rPh sb="0" eb="1">
      <t>ショウ</t>
    </rPh>
    <rPh sb="6" eb="8">
      <t>タイサク</t>
    </rPh>
    <rPh sb="8" eb="10">
      <t>トウキュウ</t>
    </rPh>
    <phoneticPr fontId="2"/>
  </si>
  <si>
    <t>　※選択項目中、選択する項目は■チェックをお願いします。</t>
    <rPh sb="2" eb="4">
      <t>センタク</t>
    </rPh>
    <rPh sb="4" eb="6">
      <t>コウモク</t>
    </rPh>
    <rPh sb="6" eb="7">
      <t>チュウ</t>
    </rPh>
    <rPh sb="8" eb="10">
      <t>センタク</t>
    </rPh>
    <rPh sb="12" eb="14">
      <t>コウモク</t>
    </rPh>
    <rPh sb="22" eb="27">
      <t>ネ</t>
    </rPh>
    <phoneticPr fontId="2"/>
  </si>
  <si>
    <t>8-1　イ</t>
    <phoneticPr fontId="2"/>
  </si>
  <si>
    <t>8-1　イ</t>
    <phoneticPr fontId="2"/>
  </si>
  <si>
    <t>8-1　ロ</t>
    <phoneticPr fontId="2"/>
  </si>
  <si>
    <t>8-1　ロ</t>
    <phoneticPr fontId="2"/>
  </si>
  <si>
    <t>8-2　イ</t>
    <phoneticPr fontId="2"/>
  </si>
  <si>
    <t>8-2　ロ</t>
    <phoneticPr fontId="2"/>
  </si>
  <si>
    <t>8-2　イ</t>
    <phoneticPr fontId="2"/>
  </si>
  <si>
    <t>8-2　ロ</t>
    <phoneticPr fontId="2"/>
  </si>
  <si>
    <t>1-1 耐震等級（構造躯体の倒壊等防止）</t>
  </si>
  <si>
    <t>1-2 耐震等級（構造躯体の損傷防止）</t>
  </si>
  <si>
    <t>1-4 耐風等級（構造躯体の倒壊等防止及び損傷防止）</t>
  </si>
  <si>
    <t>1-5 耐積雪等級（構造躯体の倒壊等防止及び損傷防止）</t>
  </si>
  <si>
    <t>1-6 地盤又は杭の許容支持力等及びその設定方法</t>
  </si>
  <si>
    <t>1-7 基礎の構造方法及び形式等</t>
  </si>
  <si>
    <t>2-1 感知警報装置設置等級（自住戸火災時）</t>
  </si>
  <si>
    <t>2-2 感知警報装置設置等級（他住戸等火災時）</t>
  </si>
  <si>
    <t>2-3 避難安全対策（他住戸等火災時・共用廊下）</t>
  </si>
  <si>
    <t>2-4 脱出対策（火災時）</t>
  </si>
  <si>
    <t>2-5 耐火等級（延焼のおそれのある部分(開口部)）</t>
  </si>
  <si>
    <t>2-6 耐火等級（延焼のおそれのある部分(開口部以外)）</t>
  </si>
  <si>
    <t>2-7 耐火等級（界壁及び界床）</t>
  </si>
  <si>
    <t>3-1 劣化対策等級（構造躯体等）</t>
  </si>
  <si>
    <t>4-1 維持管理対策等級（専用配管）</t>
  </si>
  <si>
    <t>4-2 維持管理対策等級（共用配管）</t>
  </si>
  <si>
    <t>4-3 更新対策（共用排水管）</t>
  </si>
  <si>
    <t>4-4 更新対策（住戸専用部）</t>
  </si>
  <si>
    <t>1-3 その他（地震に対する構造躯体の倒壊等防止及び損傷防止）</t>
    <phoneticPr fontId="2"/>
  </si>
  <si>
    <t>5-1 省エネルギー対策等級（5-1　断熱等性能等級）（※）</t>
  </si>
  <si>
    <t>5-2 一次エネルギー消費量等級（※）</t>
  </si>
  <si>
    <t>6-1 ホルムアルデヒド対策（内装及び天井裏）</t>
  </si>
  <si>
    <t>6-2 換気対策（居室の換気対策）</t>
  </si>
  <si>
    <t>6-2 換気対策（局所換気対策）</t>
  </si>
  <si>
    <t>6-3 室内空気中の化学物質の濃度等</t>
  </si>
  <si>
    <t>6-4 石綿含有建材の有無等</t>
  </si>
  <si>
    <t>6-5 室内空気中の石綿の粉じんの濃度等</t>
  </si>
  <si>
    <t>7-1 単純開口率</t>
  </si>
  <si>
    <t>7-2 方位別開口比</t>
  </si>
  <si>
    <t>8-1 重量床衝撃音対策</t>
  </si>
  <si>
    <t>8-2 軽量床衝撃音対策</t>
  </si>
  <si>
    <t>8-3 透過損失等級（界壁）</t>
  </si>
  <si>
    <t>8-4 透過損失等級（外壁開口部）</t>
  </si>
  <si>
    <t>9-1 高齢者等配慮対策等級（専用部分）</t>
  </si>
  <si>
    <t>9-2 高齢者等配慮対策等級（共用部分）</t>
  </si>
  <si>
    <t>10-1 開口部の侵入防止対策</t>
  </si>
  <si>
    <t>必須項目　（住棟）</t>
    <rPh sb="0" eb="2">
      <t>ヒッス</t>
    </rPh>
    <rPh sb="2" eb="4">
      <t>コウモク</t>
    </rPh>
    <rPh sb="6" eb="8">
      <t>ジュウトウ</t>
    </rPh>
    <phoneticPr fontId="2"/>
  </si>
  <si>
    <t>選択項目　（住棟）</t>
    <rPh sb="0" eb="2">
      <t>センタク</t>
    </rPh>
    <rPh sb="2" eb="4">
      <t>コウモク</t>
    </rPh>
    <rPh sb="6" eb="8">
      <t>ジュウトウ</t>
    </rPh>
    <phoneticPr fontId="2"/>
  </si>
  <si>
    <t>必須項目　（住戸）</t>
    <rPh sb="0" eb="2">
      <t>ヒッス</t>
    </rPh>
    <rPh sb="2" eb="4">
      <t>コウモク</t>
    </rPh>
    <rPh sb="6" eb="8">
      <t>ジュウコ</t>
    </rPh>
    <phoneticPr fontId="2"/>
  </si>
  <si>
    <t>選択項目　（住戸）</t>
    <rPh sb="0" eb="2">
      <t>センタク</t>
    </rPh>
    <rPh sb="2" eb="4">
      <t>コウモク</t>
    </rPh>
    <rPh sb="6" eb="8">
      <t>ジュウコ</t>
    </rPh>
    <phoneticPr fontId="2"/>
  </si>
  <si>
    <t>更新対策等級（共用排水管）　＜必須項目＞</t>
    <rPh sb="0" eb="2">
      <t>コウシン</t>
    </rPh>
    <rPh sb="2" eb="4">
      <t>タイサク</t>
    </rPh>
    <rPh sb="4" eb="6">
      <t>トウキュウ</t>
    </rPh>
    <rPh sb="7" eb="9">
      <t>キョウヨウ</t>
    </rPh>
    <rPh sb="9" eb="11">
      <t>ハイスイ</t>
    </rPh>
    <rPh sb="11" eb="12">
      <t>カン</t>
    </rPh>
    <phoneticPr fontId="2"/>
  </si>
  <si>
    <t>9-2</t>
    <phoneticPr fontId="2"/>
  </si>
  <si>
    <t>9-1</t>
    <phoneticPr fontId="2"/>
  </si>
  <si>
    <t>10-1</t>
    <phoneticPr fontId="2"/>
  </si>
  <si>
    <t>5</t>
    <phoneticPr fontId="2"/>
  </si>
  <si>
    <t>5-1　断熱等性能等級</t>
    <rPh sb="4" eb="7">
      <t>ダンネツナド</t>
    </rPh>
    <rPh sb="7" eb="9">
      <t>セイノウ</t>
    </rPh>
    <rPh sb="9" eb="11">
      <t>トウキュウ</t>
    </rPh>
    <phoneticPr fontId="2"/>
  </si>
  <si>
    <t>※</t>
    <phoneticPr fontId="2"/>
  </si>
  <si>
    <t>※</t>
    <phoneticPr fontId="2"/>
  </si>
  <si>
    <t>5-1</t>
    <phoneticPr fontId="2"/>
  </si>
  <si>
    <t>適用する基準</t>
    <rPh sb="0" eb="2">
      <t>テキヨウ</t>
    </rPh>
    <rPh sb="4" eb="6">
      <t>キジュン</t>
    </rPh>
    <phoneticPr fontId="2"/>
  </si>
  <si>
    <t>断熱等性能</t>
    <rPh sb="0" eb="2">
      <t>ダンネツ</t>
    </rPh>
    <rPh sb="2" eb="3">
      <t>ナド</t>
    </rPh>
    <rPh sb="3" eb="5">
      <t>セイノウ</t>
    </rPh>
    <phoneticPr fontId="2"/>
  </si>
  <si>
    <t>躯体・開口部の断熱性能等</t>
    <phoneticPr fontId="2"/>
  </si>
  <si>
    <t>断熱材の種類と厚さ</t>
    <phoneticPr fontId="2"/>
  </si>
  <si>
    <t>内断熱工法（RC造）</t>
    <rPh sb="0" eb="1">
      <t>ウチ</t>
    </rPh>
    <rPh sb="1" eb="3">
      <t>ダンネツ</t>
    </rPh>
    <rPh sb="3" eb="5">
      <t>コウホウ</t>
    </rPh>
    <rPh sb="8" eb="9">
      <t>ゾウ</t>
    </rPh>
    <phoneticPr fontId="2"/>
  </si>
  <si>
    <t>断熱材を構造躯体に全面密着等</t>
    <rPh sb="0" eb="3">
      <t>ダンネツザイ</t>
    </rPh>
    <rPh sb="4" eb="6">
      <t>コウゾウ</t>
    </rPh>
    <rPh sb="6" eb="8">
      <t>クタイ</t>
    </rPh>
    <rPh sb="9" eb="11">
      <t>ゼンメン</t>
    </rPh>
    <rPh sb="11" eb="13">
      <t>ミッチャク</t>
    </rPh>
    <rPh sb="13" eb="14">
      <t>ナド</t>
    </rPh>
    <phoneticPr fontId="2"/>
  </si>
  <si>
    <t>熱橋部対策</t>
    <phoneticPr fontId="2"/>
  </si>
  <si>
    <t>熱橋部の断熱補強対策</t>
    <phoneticPr fontId="2"/>
  </si>
  <si>
    <t>種類</t>
    <phoneticPr fontId="2"/>
  </si>
  <si>
    <t>厚さ</t>
    <phoneticPr fontId="2"/>
  </si>
  <si>
    <t>補強範囲</t>
    <phoneticPr fontId="2"/>
  </si>
  <si>
    <t>：</t>
    <phoneticPr fontId="2"/>
  </si>
  <si>
    <t>mm</t>
    <phoneticPr fontId="2"/>
  </si>
  <si>
    <t>5</t>
    <phoneticPr fontId="2"/>
  </si>
  <si>
    <t>5-2　一次エネルギー消費量等級</t>
    <rPh sb="4" eb="6">
      <t>イチジ</t>
    </rPh>
    <rPh sb="11" eb="14">
      <t>ショウヒリョウ</t>
    </rPh>
    <rPh sb="14" eb="16">
      <t>トウキュウ</t>
    </rPh>
    <phoneticPr fontId="2"/>
  </si>
  <si>
    <t>※</t>
    <phoneticPr fontId="2"/>
  </si>
  <si>
    <t>5-2</t>
    <phoneticPr fontId="2"/>
  </si>
  <si>
    <t>一次エネルギー消費量に係る基本事項</t>
    <rPh sb="0" eb="2">
      <t>イチジ</t>
    </rPh>
    <rPh sb="7" eb="10">
      <t>ショウヒリョウ</t>
    </rPh>
    <rPh sb="11" eb="12">
      <t>カカワ</t>
    </rPh>
    <rPh sb="13" eb="15">
      <t>キホン</t>
    </rPh>
    <rPh sb="15" eb="17">
      <t>ジコウ</t>
    </rPh>
    <phoneticPr fontId="2"/>
  </si>
  <si>
    <t>一次エネル</t>
    <rPh sb="0" eb="2">
      <t>イチジ</t>
    </rPh>
    <phoneticPr fontId="2"/>
  </si>
  <si>
    <t>ギー消費量</t>
    <phoneticPr fontId="2"/>
  </si>
  <si>
    <t>等級</t>
    <phoneticPr fontId="2"/>
  </si>
  <si>
    <t>一次エネルギー消費量計算</t>
    <rPh sb="10" eb="12">
      <t>ケイサン</t>
    </rPh>
    <phoneticPr fontId="2"/>
  </si>
  <si>
    <t>設計一次エネルギー消費量（</t>
    <rPh sb="0" eb="2">
      <t>セッケイ</t>
    </rPh>
    <phoneticPr fontId="2"/>
  </si>
  <si>
    <t>）MJ/(㎡・年)</t>
    <rPh sb="7" eb="8">
      <t>ネン</t>
    </rPh>
    <phoneticPr fontId="2"/>
  </si>
  <si>
    <t>設備機器に係る概要</t>
    <rPh sb="0" eb="2">
      <t>セツビ</t>
    </rPh>
    <rPh sb="2" eb="4">
      <t>キキ</t>
    </rPh>
    <rPh sb="5" eb="6">
      <t>カカワ</t>
    </rPh>
    <rPh sb="7" eb="9">
      <t>ガイヨウ</t>
    </rPh>
    <phoneticPr fontId="2"/>
  </si>
  <si>
    <t>暖房方式</t>
    <rPh sb="0" eb="2">
      <t>ダンボウ</t>
    </rPh>
    <rPh sb="2" eb="4">
      <t>ホウシキ</t>
    </rPh>
    <phoneticPr fontId="2"/>
  </si>
  <si>
    <t>冷房方式</t>
    <rPh sb="0" eb="2">
      <t>レイボウ</t>
    </rPh>
    <rPh sb="2" eb="4">
      <t>ホウシキ</t>
    </rPh>
    <phoneticPr fontId="2"/>
  </si>
  <si>
    <t>換気設備方式</t>
    <rPh sb="0" eb="2">
      <t>カンキ</t>
    </rPh>
    <rPh sb="2" eb="4">
      <t>セツビ</t>
    </rPh>
    <rPh sb="4" eb="6">
      <t>ホウシキ</t>
    </rPh>
    <phoneticPr fontId="2"/>
  </si>
  <si>
    <t>給湯設備</t>
    <rPh sb="0" eb="2">
      <t>キュウトウ</t>
    </rPh>
    <rPh sb="2" eb="4">
      <t>セツビ</t>
    </rPh>
    <phoneticPr fontId="2"/>
  </si>
  <si>
    <t>　＜共同住宅＞</t>
    <phoneticPr fontId="2"/>
  </si>
  <si>
    <t>設計</t>
    <rPh sb="0" eb="2">
      <t>セッケイ</t>
    </rPh>
    <phoneticPr fontId="2"/>
  </si>
  <si>
    <t>実施</t>
    <rPh sb="0" eb="2">
      <t>ジッシ</t>
    </rPh>
    <phoneticPr fontId="2"/>
  </si>
  <si>
    <t>建設</t>
    <rPh sb="0" eb="2">
      <t>ケンセツ</t>
    </rPh>
    <phoneticPr fontId="2"/>
  </si>
  <si>
    <t>※　赤文字の項目は必須項目</t>
    <rPh sb="2" eb="3">
      <t>アカ</t>
    </rPh>
    <rPh sb="3" eb="5">
      <t>モジ</t>
    </rPh>
    <rPh sb="6" eb="8">
      <t>コウモク</t>
    </rPh>
    <rPh sb="9" eb="11">
      <t>ヒッス</t>
    </rPh>
    <rPh sb="11" eb="13">
      <t>コウモク</t>
    </rPh>
    <phoneticPr fontId="2"/>
  </si>
  <si>
    <t>1-3 その他（地震に対する構造躯体の倒壊等防止及び損傷防止）</t>
    <phoneticPr fontId="2"/>
  </si>
  <si>
    <t>※　青文字の項目は選択項目</t>
    <rPh sb="2" eb="3">
      <t>アオ</t>
    </rPh>
    <rPh sb="3" eb="5">
      <t>モジ</t>
    </rPh>
    <rPh sb="6" eb="8">
      <t>コウモク</t>
    </rPh>
    <rPh sb="9" eb="11">
      <t>センタク</t>
    </rPh>
    <rPh sb="11" eb="13">
      <t>コウモク</t>
    </rPh>
    <phoneticPr fontId="2"/>
  </si>
  <si>
    <t>評価方法</t>
    <rPh sb="0" eb="2">
      <t>ヒョウカ</t>
    </rPh>
    <phoneticPr fontId="2"/>
  </si>
  <si>
    <t>※評価方法基準以外によるものは項目番号を記入</t>
    <phoneticPr fontId="2"/>
  </si>
  <si>
    <t>[</t>
  </si>
  <si>
    <t>]</t>
    <phoneticPr fontId="2"/>
  </si>
  <si>
    <t>住棟部分　（必須項目）</t>
    <rPh sb="0" eb="2">
      <t>ジュウトウ</t>
    </rPh>
    <rPh sb="2" eb="4">
      <t>ブブン</t>
    </rPh>
    <rPh sb="6" eb="8">
      <t>ヒッス</t>
    </rPh>
    <rPh sb="8" eb="10">
      <t>コウモク</t>
    </rPh>
    <phoneticPr fontId="2"/>
  </si>
  <si>
    <t>　1．構造の安定に関すること</t>
    <phoneticPr fontId="2"/>
  </si>
  <si>
    <t>　4．維持管理・更新への配慮に関すること</t>
    <rPh sb="3" eb="5">
      <t>イジ</t>
    </rPh>
    <rPh sb="5" eb="7">
      <t>カンリ</t>
    </rPh>
    <rPh sb="8" eb="10">
      <t>コウシン</t>
    </rPh>
    <rPh sb="12" eb="14">
      <t>ハイリョ</t>
    </rPh>
    <rPh sb="15" eb="16">
      <t>カン</t>
    </rPh>
    <phoneticPr fontId="2"/>
  </si>
  <si>
    <t>　1-1 耐震等級（構造躯体の倒壊等防止）</t>
    <phoneticPr fontId="2"/>
  </si>
  <si>
    <t>　4-2 維持管理対策等級（共用配管）</t>
    <phoneticPr fontId="2"/>
  </si>
  <si>
    <r>
      <t>　1-3 その他</t>
    </r>
    <r>
      <rPr>
        <sz val="8"/>
        <color indexed="10"/>
        <rFont val="ＭＳ Ｐ明朝"/>
        <family val="1"/>
        <charset val="128"/>
      </rPr>
      <t>（地震に対する構造躯体の倒壊等防止及び損傷防止）</t>
    </r>
    <phoneticPr fontId="2"/>
  </si>
  <si>
    <t>　4-3 更新対策（共用排水管）</t>
    <phoneticPr fontId="2"/>
  </si>
  <si>
    <t>　　・共用排水立管の位置</t>
    <phoneticPr fontId="2"/>
  </si>
  <si>
    <t>　1-6 地盤又は杭の許容支持力等及びその設定方法</t>
    <phoneticPr fontId="2"/>
  </si>
  <si>
    <t>共用廊下に面する共用部分</t>
  </si>
  <si>
    <t>住戸専用部</t>
  </si>
  <si>
    <t>地盤の許容応力度</t>
  </si>
  <si>
    <t>KN/㎡</t>
  </si>
  <si>
    <t>外壁面、吹き抜け等の住戸外周部</t>
  </si>
  <si>
    <t>杭の許容支持力</t>
  </si>
  <si>
    <t>KN/本</t>
  </si>
  <si>
    <t>バルコニー</t>
  </si>
  <si>
    <t>住棟部分　（選択項目）</t>
    <rPh sb="6" eb="8">
      <t>センタク</t>
    </rPh>
    <rPh sb="8" eb="10">
      <t>コウモク</t>
    </rPh>
    <phoneticPr fontId="2"/>
  </si>
  <si>
    <t>地盤調査方法等</t>
  </si>
  <si>
    <t>　1.構造の安定に関すること</t>
  </si>
  <si>
    <t>　1-2 耐震等級（構造躯体の損傷防止）</t>
    <phoneticPr fontId="2"/>
  </si>
  <si>
    <t>　1-7 基礎の構造方法及び形式等</t>
    <phoneticPr fontId="2"/>
  </si>
  <si>
    <t>　1-4 耐風等級（構造躯体の倒壊等防止及び損傷防止）</t>
    <phoneticPr fontId="2"/>
  </si>
  <si>
    <t>直接基礎</t>
  </si>
  <si>
    <t>構造方法</t>
  </si>
  <si>
    <t>形式</t>
  </si>
  <si>
    <t>　1-5 耐積雪等級（構造躯体の倒壊等防止及び損傷防止）</t>
    <phoneticPr fontId="2"/>
  </si>
  <si>
    <t>杭基礎</t>
  </si>
  <si>
    <t>杭種</t>
  </si>
  <si>
    <t>杭径 cm</t>
    <rPh sb="0" eb="2">
      <t>クイケイ</t>
    </rPh>
    <phoneticPr fontId="2"/>
  </si>
  <si>
    <t>杭長 m</t>
    <rPh sb="0" eb="1">
      <t>クイ</t>
    </rPh>
    <rPh sb="1" eb="2">
      <t>チョウ</t>
    </rPh>
    <phoneticPr fontId="2"/>
  </si>
  <si>
    <t>　2．火災の安全に関すること</t>
    <phoneticPr fontId="2"/>
  </si>
  <si>
    <t>　2-5 耐火等級（延焼のおそれのある部分(開口部)）</t>
    <phoneticPr fontId="2"/>
  </si>
  <si>
    <t>　3．劣化の軽減に関すること</t>
    <rPh sb="3" eb="5">
      <t>レッカ</t>
    </rPh>
    <rPh sb="6" eb="8">
      <t>ケイゲン</t>
    </rPh>
    <rPh sb="9" eb="10">
      <t>カン</t>
    </rPh>
    <phoneticPr fontId="2"/>
  </si>
  <si>
    <t>　3-1 劣化対策等級（構造躯体等）</t>
    <phoneticPr fontId="2"/>
  </si>
  <si>
    <t>　2-6 耐火等級（延焼のおそれのある部分(開口部以外)）</t>
    <phoneticPr fontId="2"/>
  </si>
  <si>
    <t xml:space="preserve"> 　【地盤の液状化に関する情報提供】</t>
    <phoneticPr fontId="2"/>
  </si>
  <si>
    <t>地盤の液状化に関する情報提供を行う</t>
    <rPh sb="0" eb="2">
      <t>ジバン</t>
    </rPh>
    <rPh sb="15" eb="16">
      <t>オコナ</t>
    </rPh>
    <phoneticPr fontId="2"/>
  </si>
  <si>
    <t>地盤の液状化に関する情報提供を行わない</t>
    <rPh sb="0" eb="2">
      <t>ジバン</t>
    </rPh>
    <rPh sb="15" eb="16">
      <t>オコナ</t>
    </rPh>
    <phoneticPr fontId="2"/>
  </si>
  <si>
    <t>住宅性能評価　自己評価書</t>
    <rPh sb="7" eb="9">
      <t>ジコ</t>
    </rPh>
    <rPh sb="9" eb="12">
      <t>ヒョウカショ</t>
    </rPh>
    <phoneticPr fontId="2"/>
  </si>
  <si>
    <t>設計</t>
  </si>
  <si>
    <t>地盤の液状化に関する情報提供　【新築住宅・既存住宅】</t>
    <rPh sb="0" eb="2">
      <t>ジバン</t>
    </rPh>
    <rPh sb="3" eb="6">
      <t>エキジョウカ</t>
    </rPh>
    <rPh sb="7" eb="8">
      <t>カン</t>
    </rPh>
    <rPh sb="10" eb="12">
      <t>ジョウホウ</t>
    </rPh>
    <rPh sb="12" eb="14">
      <t>テイキョウ</t>
    </rPh>
    <rPh sb="16" eb="18">
      <t>シンチク</t>
    </rPh>
    <rPh sb="18" eb="20">
      <t>ジュウタク</t>
    </rPh>
    <rPh sb="21" eb="23">
      <t>キゾン</t>
    </rPh>
    <rPh sb="23" eb="25">
      <t>ジュウタク</t>
    </rPh>
    <phoneticPr fontId="2"/>
  </si>
  <si>
    <t>内容（参考情報）</t>
    <rPh sb="0" eb="2">
      <t>ナイヨウ</t>
    </rPh>
    <rPh sb="3" eb="5">
      <t>サンコウ</t>
    </rPh>
    <rPh sb="5" eb="7">
      <t>ジョウホウ</t>
    </rPh>
    <phoneticPr fontId="2"/>
  </si>
  <si>
    <t>※</t>
  </si>
  <si>
    <t>広域的情報に係る参考資料</t>
    <rPh sb="0" eb="1">
      <t>ヒロ</t>
    </rPh>
    <rPh sb="1" eb="2">
      <t>イキ</t>
    </rPh>
    <rPh sb="2" eb="3">
      <t>テキ</t>
    </rPh>
    <rPh sb="3" eb="5">
      <t>ジョウホウ</t>
    </rPh>
    <rPh sb="6" eb="7">
      <t>カカワ</t>
    </rPh>
    <rPh sb="8" eb="10">
      <t>サンコウ</t>
    </rPh>
    <rPh sb="10" eb="12">
      <t>シリョウ</t>
    </rPh>
    <phoneticPr fontId="2"/>
  </si>
  <si>
    <t>液状化予測図、分布図、危険度マップなど</t>
    <rPh sb="0" eb="3">
      <t>エキジョウカ</t>
    </rPh>
    <rPh sb="3" eb="5">
      <t>ヨソク</t>
    </rPh>
    <rPh sb="5" eb="6">
      <t>ズ</t>
    </rPh>
    <rPh sb="7" eb="10">
      <t>ブンプズ</t>
    </rPh>
    <rPh sb="11" eb="14">
      <t>キケンド</t>
    </rPh>
    <phoneticPr fontId="2"/>
  </si>
  <si>
    <t>国土交通省の災害履歴図、自治体や学会なのど報告書など</t>
    <rPh sb="0" eb="2">
      <t>コクド</t>
    </rPh>
    <rPh sb="2" eb="5">
      <t>コウツウショウ</t>
    </rPh>
    <rPh sb="6" eb="8">
      <t>サイガイ</t>
    </rPh>
    <rPh sb="8" eb="10">
      <t>リレキ</t>
    </rPh>
    <rPh sb="10" eb="11">
      <t>ズ</t>
    </rPh>
    <rPh sb="12" eb="15">
      <t>ジチタイ</t>
    </rPh>
    <rPh sb="16" eb="18">
      <t>ガッカイ</t>
    </rPh>
    <rPh sb="21" eb="24">
      <t>ホウコクショ</t>
    </rPh>
    <phoneticPr fontId="2"/>
  </si>
  <si>
    <t>不明</t>
    <rPh sb="0" eb="2">
      <t>フメイ</t>
    </rPh>
    <phoneticPr fontId="2"/>
  </si>
  <si>
    <t>国土地理院発行の数値地図、防災マップ</t>
    <rPh sb="0" eb="2">
      <t>コクド</t>
    </rPh>
    <rPh sb="2" eb="4">
      <t>チリ</t>
    </rPh>
    <rPh sb="4" eb="5">
      <t>イン</t>
    </rPh>
    <rPh sb="5" eb="7">
      <t>ハッコウ</t>
    </rPh>
    <rPh sb="8" eb="10">
      <t>スウチ</t>
    </rPh>
    <rPh sb="10" eb="12">
      <t>チズ</t>
    </rPh>
    <rPh sb="13" eb="15">
      <t>ボウサイ</t>
    </rPh>
    <phoneticPr fontId="2"/>
  </si>
  <si>
    <t>国土地理院の旧版地形図、過去の航空写真など</t>
    <rPh sb="0" eb="2">
      <t>コクド</t>
    </rPh>
    <rPh sb="2" eb="4">
      <t>チリ</t>
    </rPh>
    <rPh sb="4" eb="5">
      <t>イン</t>
    </rPh>
    <rPh sb="6" eb="7">
      <t>キュウ</t>
    </rPh>
    <rPh sb="7" eb="8">
      <t>ハン</t>
    </rPh>
    <rPh sb="8" eb="10">
      <t>チケイ</t>
    </rPh>
    <rPh sb="10" eb="11">
      <t>ズ</t>
    </rPh>
    <rPh sb="12" eb="14">
      <t>カコ</t>
    </rPh>
    <rPh sb="15" eb="17">
      <t>コウクウ</t>
    </rPh>
    <rPh sb="17" eb="19">
      <t>シャシン</t>
    </rPh>
    <phoneticPr fontId="2"/>
  </si>
  <si>
    <t>液状化の影響が</t>
    <rPh sb="4" eb="6">
      <t>エイキョウ</t>
    </rPh>
    <phoneticPr fontId="2"/>
  </si>
  <si>
    <t>非液状化層の厚さ</t>
    <rPh sb="0" eb="1">
      <t>ヒ</t>
    </rPh>
    <rPh sb="1" eb="4">
      <t>エキジョウカ</t>
    </rPh>
    <rPh sb="4" eb="5">
      <t>ソウ</t>
    </rPh>
    <rPh sb="6" eb="7">
      <t>アツ</t>
    </rPh>
    <phoneticPr fontId="2"/>
  </si>
  <si>
    <t>小規模建築物基礎設計指針</t>
    <rPh sb="0" eb="3">
      <t>ショウキボ</t>
    </rPh>
    <rPh sb="3" eb="5">
      <t>ケンチク</t>
    </rPh>
    <rPh sb="5" eb="6">
      <t>ブツ</t>
    </rPh>
    <rPh sb="6" eb="8">
      <t>キソ</t>
    </rPh>
    <rPh sb="8" eb="10">
      <t>セッケイ</t>
    </rPh>
    <rPh sb="10" eb="12">
      <t>シシン</t>
    </rPh>
    <phoneticPr fontId="2"/>
  </si>
  <si>
    <t>地表面及ぶ程度</t>
    <rPh sb="0" eb="2">
      <t>チヒョウ</t>
    </rPh>
    <rPh sb="2" eb="3">
      <t>メン</t>
    </rPh>
    <rPh sb="3" eb="4">
      <t>オヨ</t>
    </rPh>
    <rPh sb="5" eb="7">
      <t>テイド</t>
    </rPh>
    <phoneticPr fontId="2"/>
  </si>
  <si>
    <t>液状化層の厚さ</t>
    <rPh sb="0" eb="3">
      <t>エキジョウカ</t>
    </rPh>
    <rPh sb="3" eb="4">
      <t>ソウ</t>
    </rPh>
    <rPh sb="5" eb="6">
      <t>アツ</t>
    </rPh>
    <phoneticPr fontId="2"/>
  </si>
  <si>
    <t>(日本建築学会）</t>
    <rPh sb="1" eb="3">
      <t>ニホン</t>
    </rPh>
    <rPh sb="3" eb="5">
      <t>ケンチク</t>
    </rPh>
    <rPh sb="5" eb="7">
      <t>ガッカイ</t>
    </rPh>
    <phoneticPr fontId="2"/>
  </si>
  <si>
    <t>測定数量</t>
    <rPh sb="0" eb="2">
      <t>ソクテイ</t>
    </rPh>
    <rPh sb="2" eb="4">
      <t>スウリョウ</t>
    </rPh>
    <phoneticPr fontId="2"/>
  </si>
  <si>
    <t>国土庁</t>
    <rPh sb="0" eb="3">
      <t>コクドチョウ</t>
    </rPh>
    <phoneticPr fontId="2"/>
  </si>
  <si>
    <t>地表面の変状の</t>
    <rPh sb="4" eb="6">
      <t>ヘンジョウ</t>
    </rPh>
    <phoneticPr fontId="2"/>
  </si>
  <si>
    <t>液状化対象層の液状化</t>
    <rPh sb="0" eb="3">
      <t>エキジョウカ</t>
    </rPh>
    <rPh sb="3" eb="5">
      <t>タイショウ</t>
    </rPh>
    <rPh sb="5" eb="6">
      <t>ソウ</t>
    </rPh>
    <rPh sb="7" eb="10">
      <t>エキジョウカ</t>
    </rPh>
    <phoneticPr fontId="2"/>
  </si>
  <si>
    <t>小規模建築物等のための液状化</t>
    <rPh sb="0" eb="3">
      <t>ショウキボ</t>
    </rPh>
    <rPh sb="3" eb="5">
      <t>ケンチク</t>
    </rPh>
    <rPh sb="5" eb="6">
      <t>ブツ</t>
    </rPh>
    <rPh sb="6" eb="7">
      <t>トウ</t>
    </rPh>
    <rPh sb="11" eb="14">
      <t>エキジョウカ</t>
    </rPh>
    <phoneticPr fontId="2"/>
  </si>
  <si>
    <t>有無</t>
    <rPh sb="0" eb="1">
      <t>ア</t>
    </rPh>
    <rPh sb="1" eb="2">
      <t>ナシ</t>
    </rPh>
    <phoneticPr fontId="2"/>
  </si>
  <si>
    <t>可能性の評価値</t>
    <rPh sb="4" eb="6">
      <t>ヒョウカ</t>
    </rPh>
    <rPh sb="6" eb="7">
      <t>チ</t>
    </rPh>
    <phoneticPr fontId="2"/>
  </si>
  <si>
    <t>マップと対策工法(行政)</t>
    <rPh sb="4" eb="6">
      <t>タイサク</t>
    </rPh>
    <rPh sb="6" eb="8">
      <t>コウホウ</t>
    </rPh>
    <rPh sb="9" eb="11">
      <t>ギョウセイ</t>
    </rPh>
    <phoneticPr fontId="2"/>
  </si>
  <si>
    <t>液状化発生の可能性</t>
    <rPh sb="0" eb="3">
      <t>エキジョウカ</t>
    </rPh>
    <rPh sb="3" eb="5">
      <t>ハッセイ</t>
    </rPh>
    <rPh sb="6" eb="9">
      <t>カノウセイ</t>
    </rPh>
    <phoneticPr fontId="2"/>
  </si>
  <si>
    <t>液状化発生に対する安全率</t>
    <rPh sb="0" eb="3">
      <t>エキジョウカ</t>
    </rPh>
    <rPh sb="3" eb="5">
      <t>ハッセイ</t>
    </rPh>
    <rPh sb="6" eb="7">
      <t>タイ</t>
    </rPh>
    <rPh sb="9" eb="11">
      <t>アンゼン</t>
    </rPh>
    <rPh sb="11" eb="12">
      <t>リツ</t>
    </rPh>
    <phoneticPr fontId="2"/>
  </si>
  <si>
    <t>建築基礎構造設計指針</t>
    <rPh sb="0" eb="2">
      <t>ケンチク</t>
    </rPh>
    <rPh sb="2" eb="4">
      <t>キソ</t>
    </rPh>
    <rPh sb="4" eb="6">
      <t>コウゾウ</t>
    </rPh>
    <rPh sb="6" eb="8">
      <t>セッケイ</t>
    </rPh>
    <rPh sb="8" eb="10">
      <t>シシン</t>
    </rPh>
    <phoneticPr fontId="2"/>
  </si>
  <si>
    <t>液状化の影響が程度</t>
    <rPh sb="4" eb="6">
      <t>エイキョウ</t>
    </rPh>
    <rPh sb="7" eb="9">
      <t>テイド</t>
    </rPh>
    <phoneticPr fontId="2"/>
  </si>
  <si>
    <t>液状化程度の指標</t>
    <rPh sb="0" eb="3">
      <t>エキジョウカ</t>
    </rPh>
    <rPh sb="3" eb="5">
      <t>テイド</t>
    </rPh>
    <rPh sb="6" eb="8">
      <t>シヒョウ</t>
    </rPh>
    <phoneticPr fontId="2"/>
  </si>
  <si>
    <t>液状化による危険度</t>
    <rPh sb="0" eb="3">
      <t>エキジョウカ</t>
    </rPh>
    <rPh sb="6" eb="8">
      <t>キケン</t>
    </rPh>
    <rPh sb="8" eb="9">
      <t>ド</t>
    </rPh>
    <phoneticPr fontId="2"/>
  </si>
  <si>
    <t>液状化の危険度</t>
    <rPh sb="0" eb="3">
      <t>エキジョウカ</t>
    </rPh>
    <phoneticPr fontId="2"/>
  </si>
  <si>
    <t>液状化被害の可能性</t>
    <rPh sb="0" eb="3">
      <t>エキジョウカ</t>
    </rPh>
    <rPh sb="3" eb="5">
      <t>ヒガイ</t>
    </rPh>
    <rPh sb="6" eb="9">
      <t>カノウセイ</t>
    </rPh>
    <phoneticPr fontId="2"/>
  </si>
  <si>
    <t>国土交通省都市局</t>
    <rPh sb="0" eb="2">
      <t>コクド</t>
    </rPh>
    <rPh sb="2" eb="5">
      <t>コウツウショウ</t>
    </rPh>
    <rPh sb="5" eb="6">
      <t>ト</t>
    </rPh>
    <rPh sb="6" eb="7">
      <t>シ</t>
    </rPh>
    <rPh sb="7" eb="8">
      <t>キョク</t>
    </rPh>
    <phoneticPr fontId="2"/>
  </si>
  <si>
    <t>程度</t>
    <rPh sb="0" eb="2">
      <t>テイド</t>
    </rPh>
    <phoneticPr fontId="2"/>
  </si>
  <si>
    <t>宅地の液状化被害可能性判定</t>
    <rPh sb="0" eb="2">
      <t>タクチ</t>
    </rPh>
    <rPh sb="3" eb="6">
      <t>エキジョウカ</t>
    </rPh>
    <rPh sb="6" eb="8">
      <t>ヒガイ</t>
    </rPh>
    <rPh sb="8" eb="11">
      <t>カノウセイ</t>
    </rPh>
    <rPh sb="11" eb="13">
      <t>ハンテイ</t>
    </rPh>
    <phoneticPr fontId="2"/>
  </si>
  <si>
    <t>液状化の危険度危険度</t>
    <rPh sb="0" eb="3">
      <t>エキジョウカ</t>
    </rPh>
    <rPh sb="7" eb="10">
      <t>キケンド</t>
    </rPh>
    <phoneticPr fontId="2"/>
  </si>
  <si>
    <t>に係る技術指針</t>
    <rPh sb="1" eb="2">
      <t>カカワ</t>
    </rPh>
    <rPh sb="3" eb="5">
      <t>ギジュツ</t>
    </rPh>
    <rPh sb="5" eb="7">
      <t>シシン</t>
    </rPh>
    <phoneticPr fontId="2"/>
  </si>
  <si>
    <t>記載例一覧</t>
    <rPh sb="0" eb="2">
      <t>キサイ</t>
    </rPh>
    <rPh sb="2" eb="3">
      <t>レイ</t>
    </rPh>
    <rPh sb="3" eb="5">
      <t>イチラン</t>
    </rPh>
    <phoneticPr fontId="2"/>
  </si>
  <si>
    <t>地盤調査から</t>
    <rPh sb="0" eb="2">
      <t>ジバン</t>
    </rPh>
    <rPh sb="2" eb="4">
      <t>チョウサ</t>
    </rPh>
    <phoneticPr fontId="2"/>
  </si>
  <si>
    <t>【指標・備考】</t>
    <rPh sb="1" eb="3">
      <t>シヒョウ</t>
    </rPh>
    <rPh sb="4" eb="6">
      <t>ビコウ</t>
    </rPh>
    <phoneticPr fontId="2"/>
  </si>
  <si>
    <t>得た液状化に</t>
    <rPh sb="0" eb="1">
      <t>エ</t>
    </rPh>
    <rPh sb="2" eb="5">
      <t>エキジョウカ</t>
    </rPh>
    <phoneticPr fontId="2"/>
  </si>
  <si>
    <t>関する指標</t>
    <rPh sb="0" eb="1">
      <t>セキ</t>
    </rPh>
    <rPh sb="3" eb="5">
      <t>シヒョウ</t>
    </rPh>
    <phoneticPr fontId="2"/>
  </si>
  <si>
    <t>記載例</t>
    <rPh sb="0" eb="2">
      <t>キサイ</t>
    </rPh>
    <rPh sb="2" eb="3">
      <t>レイ</t>
    </rPh>
    <phoneticPr fontId="2"/>
  </si>
  <si>
    <t>(ｲ)液状化の</t>
    <rPh sb="3" eb="6">
      <t>エキジョウカ</t>
    </rPh>
    <phoneticPr fontId="2"/>
  </si>
  <si>
    <t>（ﾛ）住宅敷地の情報</t>
    <rPh sb="3" eb="5">
      <t>ジュウタク</t>
    </rPh>
    <rPh sb="5" eb="7">
      <t>シキチ</t>
    </rPh>
    <rPh sb="8" eb="10">
      <t>ジョウホウ</t>
    </rPh>
    <phoneticPr fontId="2"/>
  </si>
  <si>
    <t>（ハ）基礎の液状化対策</t>
    <rPh sb="3" eb="5">
      <t>キソ</t>
    </rPh>
    <rPh sb="6" eb="9">
      <t>エキジョウカ</t>
    </rPh>
    <rPh sb="9" eb="11">
      <t>タイサク</t>
    </rPh>
    <phoneticPr fontId="2"/>
  </si>
  <si>
    <t>可能性</t>
    <rPh sb="0" eb="2">
      <t>カノウ</t>
    </rPh>
    <rPh sb="2" eb="3">
      <t>セイ</t>
    </rPh>
    <phoneticPr fontId="2"/>
  </si>
  <si>
    <t>地盤調査</t>
    <rPh sb="0" eb="2">
      <t>ジバン</t>
    </rPh>
    <rPh sb="2" eb="4">
      <t>チョウサ</t>
    </rPh>
    <phoneticPr fontId="2"/>
  </si>
  <si>
    <t>地盤の液状化対策</t>
    <rPh sb="0" eb="2">
      <t>ジバン</t>
    </rPh>
    <rPh sb="3" eb="6">
      <t>エキジョウカ</t>
    </rPh>
    <rPh sb="6" eb="8">
      <t>タイサク</t>
    </rPh>
    <phoneticPr fontId="2"/>
  </si>
  <si>
    <t>指標</t>
    <rPh sb="0" eb="2">
      <t>シヒョウ</t>
    </rPh>
    <phoneticPr fontId="2"/>
  </si>
  <si>
    <t>宅地造成工事</t>
    <rPh sb="0" eb="2">
      <t>タクチ</t>
    </rPh>
    <rPh sb="2" eb="4">
      <t>ゾウセイ</t>
    </rPh>
    <rPh sb="4" eb="6">
      <t>コウジ</t>
    </rPh>
    <phoneticPr fontId="2"/>
  </si>
  <si>
    <t>【造成図面】</t>
    <rPh sb="1" eb="3">
      <t>ゾウセイ</t>
    </rPh>
    <rPh sb="3" eb="4">
      <t>ズ</t>
    </rPh>
    <rPh sb="4" eb="5">
      <t>メン</t>
    </rPh>
    <phoneticPr fontId="2"/>
  </si>
  <si>
    <t>ケース2</t>
  </si>
  <si>
    <t>の記録</t>
    <rPh sb="1" eb="3">
      <t>キロク</t>
    </rPh>
    <phoneticPr fontId="2"/>
  </si>
  <si>
    <t>ケース3</t>
  </si>
  <si>
    <t>ケース4</t>
  </si>
  <si>
    <t>ケース5</t>
  </si>
  <si>
    <t>ケース6</t>
  </si>
  <si>
    <t>ケース7</t>
  </si>
  <si>
    <t>液状化に関連</t>
    <rPh sb="0" eb="3">
      <t>エキジョウカ</t>
    </rPh>
    <rPh sb="4" eb="6">
      <t>カンレン</t>
    </rPh>
    <phoneticPr fontId="2"/>
  </si>
  <si>
    <t>【工法分類】（</t>
    <rPh sb="1" eb="3">
      <t>コウホウ</t>
    </rPh>
    <rPh sb="3" eb="5">
      <t>ブンルイ</t>
    </rPh>
    <phoneticPr fontId="2"/>
  </si>
  <si>
    <t>ケース8</t>
  </si>
  <si>
    <t>して行う地盤</t>
    <rPh sb="2" eb="3">
      <t>オコナ</t>
    </rPh>
    <rPh sb="4" eb="6">
      <t>ジバン</t>
    </rPh>
    <phoneticPr fontId="2"/>
  </si>
  <si>
    <t>【工法名称】（</t>
    <rPh sb="1" eb="3">
      <t>コウホウ</t>
    </rPh>
    <rPh sb="3" eb="5">
      <t>メイショウ</t>
    </rPh>
    <phoneticPr fontId="2"/>
  </si>
  <si>
    <t>ケース9</t>
  </si>
  <si>
    <t>に関する工事</t>
    <rPh sb="1" eb="2">
      <t>カン</t>
    </rPh>
    <rPh sb="4" eb="6">
      <t>コウジ</t>
    </rPh>
    <phoneticPr fontId="2"/>
  </si>
  <si>
    <t>【施工時期】（</t>
    <rPh sb="1" eb="3">
      <t>セコウ</t>
    </rPh>
    <rPh sb="3" eb="5">
      <t>ジキ</t>
    </rPh>
    <phoneticPr fontId="2"/>
  </si>
  <si>
    <t>ケース10</t>
  </si>
  <si>
    <t>の記録・計画</t>
    <rPh sb="1" eb="3">
      <t>キロク</t>
    </rPh>
    <rPh sb="4" eb="6">
      <t>ケイカク</t>
    </rPh>
    <phoneticPr fontId="2"/>
  </si>
  <si>
    <t>ケース11</t>
  </si>
  <si>
    <t>【工事報告書】</t>
    <rPh sb="1" eb="3">
      <t>コウジ</t>
    </rPh>
    <phoneticPr fontId="2"/>
  </si>
  <si>
    <t>ケース12</t>
  </si>
  <si>
    <t>ケース13</t>
  </si>
  <si>
    <t>ケース14</t>
  </si>
  <si>
    <t>ケース15</t>
  </si>
  <si>
    <t>その他地盤</t>
    <rPh sb="2" eb="3">
      <t>タ</t>
    </rPh>
    <rPh sb="3" eb="5">
      <t>ジバン</t>
    </rPh>
    <phoneticPr fontId="2"/>
  </si>
  <si>
    <t>ケース16</t>
  </si>
  <si>
    <t>ケース17</t>
  </si>
  <si>
    <t>液状化に　　関する当該　住宅基礎等における工事の情報</t>
    <rPh sb="0" eb="3">
      <t>エキジョウカ</t>
    </rPh>
    <rPh sb="6" eb="7">
      <t>カン</t>
    </rPh>
    <rPh sb="9" eb="11">
      <t>トウガイ</t>
    </rPh>
    <rPh sb="12" eb="14">
      <t>ジュウタク</t>
    </rPh>
    <rPh sb="14" eb="16">
      <t>キソ</t>
    </rPh>
    <rPh sb="16" eb="17">
      <t>トウ</t>
    </rPh>
    <rPh sb="21" eb="23">
      <t>コウジ</t>
    </rPh>
    <rPh sb="24" eb="26">
      <t>ジョウホウ</t>
    </rPh>
    <phoneticPr fontId="2"/>
  </si>
  <si>
    <t>その他の構造部材等</t>
    <rPh sb="2" eb="3">
      <t>タ</t>
    </rPh>
    <rPh sb="4" eb="6">
      <t>コウゾウ</t>
    </rPh>
    <rPh sb="6" eb="8">
      <t>ブザイ</t>
    </rPh>
    <rPh sb="8" eb="9">
      <t>トウ</t>
    </rPh>
    <phoneticPr fontId="2"/>
  </si>
  <si>
    <t>建築基準法施行令第37条、第72条、第74条、第75条、</t>
    <rPh sb="0" eb="2">
      <t>ケンチク</t>
    </rPh>
    <rPh sb="2" eb="5">
      <t>キジュンホウ</t>
    </rPh>
    <rPh sb="5" eb="8">
      <t>セコウレイ</t>
    </rPh>
    <rPh sb="8" eb="9">
      <t>ダイ</t>
    </rPh>
    <rPh sb="11" eb="12">
      <t>ジョウ</t>
    </rPh>
    <rPh sb="13" eb="14">
      <t>ダイ</t>
    </rPh>
    <rPh sb="16" eb="17">
      <t>ジョウ</t>
    </rPh>
    <rPh sb="18" eb="19">
      <t>ダイ</t>
    </rPh>
    <rPh sb="21" eb="22">
      <t>ジョウ</t>
    </rPh>
    <rPh sb="23" eb="24">
      <t>ダイ</t>
    </rPh>
    <rPh sb="26" eb="27">
      <t>ジョウ</t>
    </rPh>
    <phoneticPr fontId="2"/>
  </si>
  <si>
    <t>第79条、第79条の3及び第80条の2の規定に適合</t>
    <rPh sb="0" eb="1">
      <t>ダイ</t>
    </rPh>
    <rPh sb="3" eb="4">
      <t>ジョウ</t>
    </rPh>
    <rPh sb="5" eb="6">
      <t>ダイ</t>
    </rPh>
    <rPh sb="8" eb="9">
      <t>ジョウ</t>
    </rPh>
    <rPh sb="11" eb="12">
      <t>オヨ</t>
    </rPh>
    <rPh sb="13" eb="14">
      <t>ダイ</t>
    </rPh>
    <rPh sb="16" eb="17">
      <t>ジョウ</t>
    </rPh>
    <rPh sb="20" eb="22">
      <t>キテイ</t>
    </rPh>
    <rPh sb="23" eb="25">
      <t>テキゴウ</t>
    </rPh>
    <phoneticPr fontId="2"/>
  </si>
  <si>
    <t>構造部材等</t>
    <rPh sb="0" eb="2">
      <t>コウゾウ</t>
    </rPh>
    <rPh sb="2" eb="4">
      <t>ブザイ</t>
    </rPh>
    <rPh sb="4" eb="5">
      <t>トウ</t>
    </rPh>
    <phoneticPr fontId="2"/>
  </si>
  <si>
    <t>の規定に適合</t>
    <rPh sb="1" eb="3">
      <t>キテイ</t>
    </rPh>
    <rPh sb="4" eb="6">
      <t>テキゴウ</t>
    </rPh>
    <phoneticPr fontId="2"/>
  </si>
  <si>
    <t>住宅仕様基準</t>
    <rPh sb="0" eb="2">
      <t>ジュウタク</t>
    </rPh>
    <rPh sb="2" eb="4">
      <t>シヨウ</t>
    </rPh>
    <rPh sb="4" eb="6">
      <t>キジュン</t>
    </rPh>
    <phoneticPr fontId="2"/>
  </si>
  <si>
    <t>仕上表</t>
    <rPh sb="0" eb="2">
      <t>シアゲ</t>
    </rPh>
    <rPh sb="2" eb="3">
      <t>ヒョウ</t>
    </rPh>
    <phoneticPr fontId="2"/>
  </si>
  <si>
    <t>調査書</t>
    <rPh sb="0" eb="2">
      <t>チョウサ</t>
    </rPh>
    <rPh sb="2" eb="3">
      <t>ショ</t>
    </rPh>
    <phoneticPr fontId="2"/>
  </si>
  <si>
    <t>構造伏図</t>
    <rPh sb="0" eb="2">
      <t>コウゾウ</t>
    </rPh>
    <rPh sb="2" eb="4">
      <t>フセズ</t>
    </rPh>
    <phoneticPr fontId="2"/>
  </si>
  <si>
    <t>矩計図</t>
    <rPh sb="0" eb="3">
      <t>カナバカリズ</t>
    </rPh>
    <phoneticPr fontId="2"/>
  </si>
  <si>
    <t>計算書</t>
    <rPh sb="0" eb="3">
      <t>ケイサンショ</t>
    </rPh>
    <phoneticPr fontId="2"/>
  </si>
  <si>
    <t>仕様書</t>
    <rPh sb="0" eb="3">
      <t>シヨウショ</t>
    </rPh>
    <phoneticPr fontId="2"/>
  </si>
  <si>
    <t>平面図</t>
    <rPh sb="0" eb="3">
      <t>ヘイメンズ</t>
    </rPh>
    <phoneticPr fontId="2"/>
  </si>
  <si>
    <t>設備図</t>
    <rPh sb="0" eb="2">
      <t>セツビ</t>
    </rPh>
    <rPh sb="2" eb="3">
      <t>ズ</t>
    </rPh>
    <phoneticPr fontId="2"/>
  </si>
  <si>
    <t>配置図</t>
    <rPh sb="0" eb="3">
      <t>ハイチズ</t>
    </rPh>
    <phoneticPr fontId="2"/>
  </si>
  <si>
    <t>建具表</t>
    <rPh sb="0" eb="2">
      <t>タテグ</t>
    </rPh>
    <rPh sb="2" eb="3">
      <t>ヒョウ</t>
    </rPh>
    <phoneticPr fontId="2"/>
  </si>
  <si>
    <t>面積表</t>
    <rPh sb="0" eb="2">
      <t>メンセキ</t>
    </rPh>
    <rPh sb="2" eb="3">
      <t>ヒョウ</t>
    </rPh>
    <phoneticPr fontId="2"/>
  </si>
  <si>
    <t>系統図</t>
    <rPh sb="0" eb="3">
      <t>ケイトウズ</t>
    </rPh>
    <phoneticPr fontId="2"/>
  </si>
  <si>
    <t>立面図</t>
    <rPh sb="0" eb="3">
      <t>リツメンズ</t>
    </rPh>
    <phoneticPr fontId="2"/>
  </si>
  <si>
    <t>内容項目</t>
    <phoneticPr fontId="2"/>
  </si>
  <si>
    <t>記載図書</t>
    <phoneticPr fontId="2"/>
  </si>
  <si>
    <t>※</t>
    <phoneticPr fontId="2"/>
  </si>
  <si>
    <t>（イ）</t>
    <phoneticPr fontId="2"/>
  </si>
  <si>
    <t>(ｲ)</t>
    <phoneticPr fontId="2"/>
  </si>
  <si>
    <t>液状化</t>
    <phoneticPr fontId="2"/>
  </si>
  <si>
    <t>【液状化に関する表記】</t>
    <phoneticPr fontId="2"/>
  </si>
  <si>
    <t>地盤の液状化に関する情報提供を行う(情報提供の申出書による)</t>
    <phoneticPr fontId="2"/>
  </si>
  <si>
    <t>液状化に関する広域的情報</t>
    <phoneticPr fontId="2"/>
  </si>
  <si>
    <t>マップ</t>
    <phoneticPr fontId="2"/>
  </si>
  <si>
    <t>あり</t>
    <phoneticPr fontId="2"/>
  </si>
  <si>
    <t>（表記：</t>
    <phoneticPr fontId="2"/>
  </si>
  <si>
    <t>）</t>
    <phoneticPr fontId="2"/>
  </si>
  <si>
    <t>液状化マップ</t>
    <phoneticPr fontId="2"/>
  </si>
  <si>
    <t>なし</t>
    <phoneticPr fontId="2"/>
  </si>
  <si>
    <t>【備考・出典】</t>
    <phoneticPr fontId="2"/>
  </si>
  <si>
    <t>液状化履歴</t>
    <phoneticPr fontId="2"/>
  </si>
  <si>
    <t>地形分類</t>
    <phoneticPr fontId="2"/>
  </si>
  <si>
    <t>土地利用履歴</t>
    <phoneticPr fontId="2"/>
  </si>
  <si>
    <t>液状化履歴に</t>
    <phoneticPr fontId="2"/>
  </si>
  <si>
    <t>【住宅敷地周辺の液状化履歴】</t>
    <phoneticPr fontId="2"/>
  </si>
  <si>
    <t>関する情報</t>
    <phoneticPr fontId="2"/>
  </si>
  <si>
    <t>あり</t>
    <phoneticPr fontId="2"/>
  </si>
  <si>
    <t>なし</t>
    <phoneticPr fontId="2"/>
  </si>
  <si>
    <t>【備考・出典】</t>
    <phoneticPr fontId="2"/>
  </si>
  <si>
    <t>【該当する地形名称】</t>
    <phoneticPr fontId="2"/>
  </si>
  <si>
    <t>（</t>
    <phoneticPr fontId="2"/>
  </si>
  <si>
    <t>）</t>
    <phoneticPr fontId="2"/>
  </si>
  <si>
    <t>その他の土地</t>
    <phoneticPr fontId="2"/>
  </si>
  <si>
    <t>【旧土地利用】</t>
    <phoneticPr fontId="2"/>
  </si>
  <si>
    <t>利用履歴に</t>
    <phoneticPr fontId="2"/>
  </si>
  <si>
    <t>（種別：</t>
    <phoneticPr fontId="2"/>
  </si>
  <si>
    <t>水田</t>
    <phoneticPr fontId="2"/>
  </si>
  <si>
    <t>池沼・川</t>
    <phoneticPr fontId="2"/>
  </si>
  <si>
    <t>海</t>
    <phoneticPr fontId="2"/>
  </si>
  <si>
    <t>その他　(</t>
    <phoneticPr fontId="2"/>
  </si>
  <si>
    <t>関する資料</t>
    <phoneticPr fontId="2"/>
  </si>
  <si>
    <t>（ロ）</t>
    <phoneticPr fontId="2"/>
  </si>
  <si>
    <t>液状化に関する指標の例</t>
    <phoneticPr fontId="2"/>
  </si>
  <si>
    <t>(ロ)</t>
    <phoneticPr fontId="2"/>
  </si>
  <si>
    <t>敷地の地盤</t>
    <phoneticPr fontId="2"/>
  </si>
  <si>
    <t>【地盤調査】</t>
    <phoneticPr fontId="2"/>
  </si>
  <si>
    <t>検討内容</t>
    <phoneticPr fontId="2"/>
  </si>
  <si>
    <t>確認に用いる指標</t>
    <phoneticPr fontId="2"/>
  </si>
  <si>
    <t>参考文献等</t>
    <phoneticPr fontId="2"/>
  </si>
  <si>
    <t>液状化に関する個別の住宅敷地の情報</t>
    <phoneticPr fontId="2"/>
  </si>
  <si>
    <t>調査の記録</t>
    <phoneticPr fontId="2"/>
  </si>
  <si>
    <t>あり</t>
    <phoneticPr fontId="2"/>
  </si>
  <si>
    <t>方法：</t>
    <phoneticPr fontId="2"/>
  </si>
  <si>
    <t>スウェーデン式サウンディング試験</t>
    <phoneticPr fontId="2"/>
  </si>
  <si>
    <t>標準貫入試験</t>
    <phoneticPr fontId="2"/>
  </si>
  <si>
    <r>
      <t>H</t>
    </r>
    <r>
      <rPr>
        <sz val="9"/>
        <rFont val="ＭＳ Ｐゴシック"/>
        <family val="3"/>
        <charset val="128"/>
      </rPr>
      <t>1</t>
    </r>
    <phoneticPr fontId="2"/>
  </si>
  <si>
    <t>なし</t>
    <phoneticPr fontId="2"/>
  </si>
  <si>
    <t>その他(</t>
    <phoneticPr fontId="2"/>
  </si>
  <si>
    <t>）</t>
    <phoneticPr fontId="2"/>
  </si>
  <si>
    <r>
      <t>H</t>
    </r>
    <r>
      <rPr>
        <sz val="9"/>
        <rFont val="ＭＳ Ｐゴシック"/>
        <family val="3"/>
        <charset val="128"/>
      </rPr>
      <t>2</t>
    </r>
    <phoneticPr fontId="2"/>
  </si>
  <si>
    <t>不明</t>
    <phoneticPr fontId="2"/>
  </si>
  <si>
    <t>仕様：</t>
    <phoneticPr fontId="2"/>
  </si>
  <si>
    <t>ヶ所</t>
    <phoneticPr fontId="2"/>
  </si>
  <si>
    <t>・</t>
    <phoneticPr fontId="2"/>
  </si>
  <si>
    <t>深度　GL</t>
    <phoneticPr fontId="2"/>
  </si>
  <si>
    <t>m</t>
    <phoneticPr fontId="2"/>
  </si>
  <si>
    <t>液状化による</t>
    <phoneticPr fontId="2"/>
  </si>
  <si>
    <t>【試験採取】</t>
    <phoneticPr fontId="2"/>
  </si>
  <si>
    <r>
      <t>N</t>
    </r>
    <r>
      <rPr>
        <sz val="9"/>
        <rFont val="ＭＳ Ｐゴシック"/>
        <family val="3"/>
        <charset val="128"/>
      </rPr>
      <t>L</t>
    </r>
    <phoneticPr fontId="2"/>
  </si>
  <si>
    <t>【備考】</t>
    <phoneticPr fontId="2"/>
  </si>
  <si>
    <r>
      <t>F</t>
    </r>
    <r>
      <rPr>
        <sz val="8"/>
        <rFont val="ＭＳ Ｐゴシック"/>
        <family val="3"/>
        <charset val="128"/>
      </rPr>
      <t>1</t>
    </r>
    <phoneticPr fontId="2"/>
  </si>
  <si>
    <r>
      <t>D</t>
    </r>
    <r>
      <rPr>
        <sz val="9"/>
        <rFont val="ＭＳ Ｐゴシック"/>
        <family val="3"/>
        <charset val="128"/>
      </rPr>
      <t>ｃｙ</t>
    </r>
    <phoneticPr fontId="2"/>
  </si>
  <si>
    <r>
      <t>P</t>
    </r>
    <r>
      <rPr>
        <sz val="8"/>
        <rFont val="ＭＳ Ｐゴシック"/>
        <family val="3"/>
        <charset val="128"/>
      </rPr>
      <t>L</t>
    </r>
    <phoneticPr fontId="2"/>
  </si>
  <si>
    <t>地下水位の情報</t>
    <phoneticPr fontId="2"/>
  </si>
  <si>
    <t>【地下水位】（</t>
    <phoneticPr fontId="2"/>
  </si>
  <si>
    <t>地表面から</t>
    <phoneticPr fontId="2"/>
  </si>
  <si>
    <t>付近）</t>
    <phoneticPr fontId="2"/>
  </si>
  <si>
    <t>【測定方法】（</t>
    <phoneticPr fontId="2"/>
  </si>
  <si>
    <t>Dｃｙ</t>
    <phoneticPr fontId="2"/>
  </si>
  <si>
    <t>なし</t>
    <phoneticPr fontId="2"/>
  </si>
  <si>
    <t>【備考】</t>
    <phoneticPr fontId="2"/>
  </si>
  <si>
    <r>
      <t>P</t>
    </r>
    <r>
      <rPr>
        <sz val="9"/>
        <rFont val="ＭＳ Ｐゴシック"/>
        <family val="3"/>
        <charset val="128"/>
      </rPr>
      <t>L</t>
    </r>
    <phoneticPr fontId="2"/>
  </si>
  <si>
    <t>ケース1</t>
    <phoneticPr fontId="2"/>
  </si>
  <si>
    <t>（A）あり</t>
    <phoneticPr fontId="2"/>
  </si>
  <si>
    <t>（A)SWS</t>
    <phoneticPr fontId="2"/>
  </si>
  <si>
    <r>
      <t>（A）Dｃｙ、P</t>
    </r>
    <r>
      <rPr>
        <sz val="9"/>
        <rFont val="ＭＳ Ｐゴシック"/>
        <family val="3"/>
        <charset val="128"/>
      </rPr>
      <t>L</t>
    </r>
    <phoneticPr fontId="2"/>
  </si>
  <si>
    <t>（B）なし</t>
    <phoneticPr fontId="2"/>
  </si>
  <si>
    <r>
      <t>（B）H</t>
    </r>
    <r>
      <rPr>
        <sz val="9"/>
        <rFont val="ＭＳ Ｐゴシック"/>
        <family val="3"/>
        <charset val="128"/>
      </rPr>
      <t>1</t>
    </r>
    <r>
      <rPr>
        <sz val="10"/>
        <rFont val="ＭＳ Ｐゴシック"/>
        <family val="3"/>
        <charset val="128"/>
      </rPr>
      <t>、H</t>
    </r>
    <r>
      <rPr>
        <sz val="9"/>
        <rFont val="ＭＳ Ｐゴシック"/>
        <family val="3"/>
        <charset val="128"/>
      </rPr>
      <t>2</t>
    </r>
    <phoneticPr fontId="2"/>
  </si>
  <si>
    <t>【備考】</t>
    <phoneticPr fontId="2"/>
  </si>
  <si>
    <r>
      <t>（C）H</t>
    </r>
    <r>
      <rPr>
        <sz val="9"/>
        <rFont val="ＭＳ Ｐゴシック"/>
        <family val="3"/>
        <charset val="128"/>
      </rPr>
      <t>1</t>
    </r>
    <r>
      <rPr>
        <sz val="10"/>
        <rFont val="ＭＳ Ｐゴシック"/>
        <family val="3"/>
        <charset val="128"/>
      </rPr>
      <t>、N</t>
    </r>
    <r>
      <rPr>
        <sz val="9"/>
        <rFont val="ＭＳ Ｐゴシック"/>
        <family val="3"/>
        <charset val="128"/>
      </rPr>
      <t>L</t>
    </r>
    <phoneticPr fontId="2"/>
  </si>
  <si>
    <t>【工事内容】</t>
    <rPh sb="1" eb="3">
      <t>コウジ</t>
    </rPh>
    <rPh sb="3" eb="5">
      <t>ナイヨウ</t>
    </rPh>
    <phoneticPr fontId="2"/>
  </si>
  <si>
    <t>（B)SPT</t>
    <phoneticPr fontId="2"/>
  </si>
  <si>
    <t>（B’）</t>
    <phoneticPr fontId="2"/>
  </si>
  <si>
    <t>　　近隣SPT　</t>
    <phoneticPr fontId="2"/>
  </si>
  <si>
    <r>
      <t>（D）H</t>
    </r>
    <r>
      <rPr>
        <sz val="9"/>
        <rFont val="ＭＳ Ｐゴシック"/>
        <family val="3"/>
        <charset val="128"/>
      </rPr>
      <t>1</t>
    </r>
    <r>
      <rPr>
        <sz val="10"/>
        <rFont val="ＭＳ Ｐゴシック"/>
        <family val="3"/>
        <charset val="128"/>
      </rPr>
      <t>-D</t>
    </r>
    <r>
      <rPr>
        <sz val="9"/>
        <rFont val="ＭＳ Ｐゴシック"/>
        <family val="3"/>
        <charset val="128"/>
      </rPr>
      <t>ｃｙ</t>
    </r>
    <phoneticPr fontId="2"/>
  </si>
  <si>
    <t>(ハ)</t>
    <phoneticPr fontId="2"/>
  </si>
  <si>
    <t>液状化に関連</t>
    <phoneticPr fontId="2"/>
  </si>
  <si>
    <t>して行う住宅</t>
    <phoneticPr fontId="2"/>
  </si>
  <si>
    <t>基礎等に</t>
    <phoneticPr fontId="2"/>
  </si>
  <si>
    <t>関する工事の</t>
    <phoneticPr fontId="2"/>
  </si>
  <si>
    <t>未定</t>
    <phoneticPr fontId="2"/>
  </si>
  <si>
    <t>記録・計画</t>
    <phoneticPr fontId="2"/>
  </si>
  <si>
    <t>　上記の記載事項は、住宅の品質確保の促進等に関する法律施行規則第一条第十一号に基づき、申請者から申出により住宅性能評価を行った住宅の地盤の液状化に関し住宅性能評価の際に入手した事項のうち参考となるものとして、申請図書等に記載された内容を転記したものであり、登録住宅性能評価機関が日本住宅性能表示基準に従って評価した性能ではありません。</t>
    <rPh sb="1" eb="3">
      <t>ジョウキ</t>
    </rPh>
    <rPh sb="4" eb="6">
      <t>キサイ</t>
    </rPh>
    <rPh sb="6" eb="8">
      <t>ジコウ</t>
    </rPh>
    <rPh sb="10" eb="12">
      <t>ジュウタク</t>
    </rPh>
    <rPh sb="13" eb="15">
      <t>ヒンシツ</t>
    </rPh>
    <rPh sb="15" eb="17">
      <t>カクホ</t>
    </rPh>
    <rPh sb="18" eb="20">
      <t>ソクシン</t>
    </rPh>
    <rPh sb="20" eb="21">
      <t>トウ</t>
    </rPh>
    <rPh sb="22" eb="23">
      <t>カン</t>
    </rPh>
    <rPh sb="25" eb="27">
      <t>ホウリツ</t>
    </rPh>
    <rPh sb="27" eb="29">
      <t>シコウ</t>
    </rPh>
    <rPh sb="29" eb="31">
      <t>キソク</t>
    </rPh>
    <rPh sb="31" eb="33">
      <t>ダイイチ</t>
    </rPh>
    <rPh sb="33" eb="34">
      <t>ジョウ</t>
    </rPh>
    <rPh sb="34" eb="35">
      <t>ダイ</t>
    </rPh>
    <rPh sb="35" eb="37">
      <t>１１</t>
    </rPh>
    <rPh sb="37" eb="38">
      <t>ゴウ</t>
    </rPh>
    <rPh sb="39" eb="40">
      <t>モト</t>
    </rPh>
    <rPh sb="43" eb="45">
      <t>シンセイ</t>
    </rPh>
    <rPh sb="45" eb="46">
      <t>シャ</t>
    </rPh>
    <rPh sb="48" eb="50">
      <t>モウシデ</t>
    </rPh>
    <rPh sb="53" eb="55">
      <t>ジュウタク</t>
    </rPh>
    <rPh sb="55" eb="57">
      <t>セイノウ</t>
    </rPh>
    <rPh sb="57" eb="59">
      <t>ヒョウカ</t>
    </rPh>
    <phoneticPr fontId="2"/>
  </si>
  <si>
    <t>15m以内毎に掃除口</t>
    <rPh sb="7" eb="9">
      <t>ソウジ</t>
    </rPh>
    <rPh sb="9" eb="10">
      <t>クチ</t>
    </rPh>
    <phoneticPr fontId="2"/>
  </si>
  <si>
    <t>5-1 省エネルギー対策等級（5-1　断熱等性能等級）</t>
    <phoneticPr fontId="2"/>
  </si>
  <si>
    <t>5-2 一次エネルギー消費量等級</t>
    <phoneticPr fontId="2"/>
  </si>
  <si>
    <t>長期使用構造等であることの確認を行う場合は下記も記入してください。</t>
    <rPh sb="0" eb="2">
      <t>チョウキ</t>
    </rPh>
    <rPh sb="2" eb="6">
      <t>シヨウコウゾウ</t>
    </rPh>
    <rPh sb="6" eb="7">
      <t>トウ</t>
    </rPh>
    <rPh sb="13" eb="15">
      <t>カクニン</t>
    </rPh>
    <rPh sb="16" eb="17">
      <t>オコナ</t>
    </rPh>
    <rPh sb="18" eb="20">
      <t>バアイ</t>
    </rPh>
    <rPh sb="21" eb="23">
      <t>カキ</t>
    </rPh>
    <rPh sb="24" eb="26">
      <t>キニュウ</t>
    </rPh>
    <phoneticPr fontId="2"/>
  </si>
  <si>
    <t>耐震性能に</t>
    <rPh sb="0" eb="2">
      <t>タイシン</t>
    </rPh>
    <rPh sb="2" eb="4">
      <t>セイノウ</t>
    </rPh>
    <phoneticPr fontId="2"/>
  </si>
  <si>
    <t>係る措置</t>
  </si>
  <si>
    <t>免震建築物</t>
    <rPh sb="0" eb="2">
      <t>メンシン</t>
    </rPh>
    <rPh sb="2" eb="5">
      <t>ケンチクブツ</t>
    </rPh>
    <phoneticPr fontId="2"/>
  </si>
  <si>
    <t>（木造の壁量基準による場合は等級３）</t>
    <phoneticPr fontId="2"/>
  </si>
  <si>
    <t>耐震等級</t>
    <rPh sb="0" eb="4">
      <t>タイシントウキュウ</t>
    </rPh>
    <phoneticPr fontId="2"/>
  </si>
  <si>
    <t>（構造躯体の</t>
    <phoneticPr fontId="2"/>
  </si>
  <si>
    <t>倒壊防止）</t>
    <phoneticPr fontId="2"/>
  </si>
  <si>
    <t>劣化の軽減に関すること　（木造）</t>
    <rPh sb="0" eb="2">
      <t>レッカ</t>
    </rPh>
    <rPh sb="3" eb="5">
      <t>ケイゲン</t>
    </rPh>
    <rPh sb="6" eb="7">
      <t>カン</t>
    </rPh>
    <rPh sb="13" eb="15">
      <t>モクゾウ</t>
    </rPh>
    <phoneticPr fontId="2"/>
  </si>
  <si>
    <t>3-1イ</t>
    <phoneticPr fontId="2"/>
  </si>
  <si>
    <t>外壁の</t>
    <rPh sb="0" eb="2">
      <t>ガイヘキ</t>
    </rPh>
    <phoneticPr fontId="2"/>
  </si>
  <si>
    <t>外壁の</t>
    <phoneticPr fontId="2"/>
  </si>
  <si>
    <t>・外壁の構造</t>
    <rPh sb="1" eb="3">
      <t>ガイヘキ</t>
    </rPh>
    <rPh sb="4" eb="6">
      <t>コウゾウ</t>
    </rPh>
    <phoneticPr fontId="2"/>
  </si>
  <si>
    <t>木造</t>
    <rPh sb="0" eb="1">
      <t>キ</t>
    </rPh>
    <phoneticPr fontId="2"/>
  </si>
  <si>
    <t>軸組等</t>
    <phoneticPr fontId="2"/>
  </si>
  <si>
    <t>構造等</t>
    <phoneticPr fontId="2"/>
  </si>
  <si>
    <t>通気構造等</t>
    <rPh sb="0" eb="2">
      <t>ツウキ</t>
    </rPh>
    <rPh sb="2" eb="4">
      <t>コウゾウ</t>
    </rPh>
    <rPh sb="4" eb="5">
      <t>ナド</t>
    </rPh>
    <phoneticPr fontId="2"/>
  </si>
  <si>
    <t>伏図</t>
    <rPh sb="0" eb="2">
      <t>フセズ</t>
    </rPh>
    <phoneticPr fontId="2"/>
  </si>
  <si>
    <t>（地面</t>
    <phoneticPr fontId="2"/>
  </si>
  <si>
    <t>軸組工法</t>
    <rPh sb="0" eb="1">
      <t>ジク</t>
    </rPh>
    <rPh sb="1" eb="2">
      <t>クミ</t>
    </rPh>
    <rPh sb="2" eb="4">
      <t>コウホウ</t>
    </rPh>
    <phoneticPr fontId="2"/>
  </si>
  <si>
    <t>・柱</t>
    <rPh sb="1" eb="2">
      <t>ハシラ</t>
    </rPh>
    <phoneticPr fontId="2"/>
  </si>
  <si>
    <t>から１ｍ）</t>
    <phoneticPr fontId="2"/>
  </si>
  <si>
    <t>製材等（樹種</t>
    <rPh sb="0" eb="2">
      <t>セイザイ</t>
    </rPh>
    <rPh sb="2" eb="3">
      <t>ナド</t>
    </rPh>
    <rPh sb="4" eb="5">
      <t>ジュ</t>
    </rPh>
    <rPh sb="5" eb="6">
      <t>シュ</t>
    </rPh>
    <phoneticPr fontId="2"/>
  </si>
  <si>
    <t>集成材等（種類</t>
    <rPh sb="0" eb="2">
      <t>シュウセイ</t>
    </rPh>
    <rPh sb="2" eb="3">
      <t>ザイ</t>
    </rPh>
    <rPh sb="3" eb="4">
      <t>ナド</t>
    </rPh>
    <rPh sb="5" eb="7">
      <t>シュルイ</t>
    </rPh>
    <phoneticPr fontId="2"/>
  </si>
  <si>
    <t>小径　（</t>
    <rPh sb="0" eb="1">
      <t>コ</t>
    </rPh>
    <rPh sb="1" eb="2">
      <t>ケイ</t>
    </rPh>
    <phoneticPr fontId="2"/>
  </si>
  <si>
    <t>ｍｍ）</t>
    <phoneticPr fontId="2"/>
  </si>
  <si>
    <t>薬剤処理</t>
    <rPh sb="0" eb="2">
      <t>ヤクザイ</t>
    </rPh>
    <rPh sb="2" eb="4">
      <t>ショリ</t>
    </rPh>
    <phoneticPr fontId="2"/>
  </si>
  <si>
    <t>有（</t>
    <rPh sb="0" eb="1">
      <t>ア</t>
    </rPh>
    <phoneticPr fontId="2"/>
  </si>
  <si>
    <t>・柱以外の軸材・下地材</t>
    <rPh sb="1" eb="2">
      <t>ハシラ</t>
    </rPh>
    <rPh sb="2" eb="4">
      <t>イガイ</t>
    </rPh>
    <rPh sb="5" eb="6">
      <t>ジク</t>
    </rPh>
    <rPh sb="6" eb="7">
      <t>ザイ</t>
    </rPh>
    <rPh sb="8" eb="10">
      <t>シタジ</t>
    </rPh>
    <rPh sb="10" eb="11">
      <t>ザイ</t>
    </rPh>
    <phoneticPr fontId="2"/>
  </si>
  <si>
    <t>・構造用合板等の種類</t>
    <rPh sb="1" eb="3">
      <t>コウゾウ</t>
    </rPh>
    <rPh sb="3" eb="4">
      <t>ヨウ</t>
    </rPh>
    <rPh sb="4" eb="6">
      <t>ゴウハン</t>
    </rPh>
    <rPh sb="6" eb="7">
      <t>ナド</t>
    </rPh>
    <rPh sb="8" eb="10">
      <t>シュルイ</t>
    </rPh>
    <phoneticPr fontId="2"/>
  </si>
  <si>
    <t>枠組壁工法</t>
    <rPh sb="0" eb="1">
      <t>ワク</t>
    </rPh>
    <rPh sb="1" eb="2">
      <t>クミ</t>
    </rPh>
    <rPh sb="2" eb="3">
      <t>カベ</t>
    </rPh>
    <rPh sb="3" eb="5">
      <t>コウホウ</t>
    </rPh>
    <phoneticPr fontId="2"/>
  </si>
  <si>
    <t>・枠組部</t>
    <rPh sb="1" eb="2">
      <t>ワク</t>
    </rPh>
    <rPh sb="2" eb="3">
      <t>クミ</t>
    </rPh>
    <rPh sb="3" eb="4">
      <t>ブ</t>
    </rPh>
    <phoneticPr fontId="2"/>
  </si>
  <si>
    <t>樹種（</t>
    <rPh sb="0" eb="1">
      <t>ジュ</t>
    </rPh>
    <rPh sb="1" eb="2">
      <t>シュ</t>
    </rPh>
    <phoneticPr fontId="2"/>
  </si>
  <si>
    <t>薬剤処理等（</t>
    <rPh sb="0" eb="2">
      <t>ヤクザイ</t>
    </rPh>
    <rPh sb="2" eb="4">
      <t>ショリ</t>
    </rPh>
    <rPh sb="4" eb="5">
      <t>ナド</t>
    </rPh>
    <phoneticPr fontId="2"/>
  </si>
  <si>
    <t>・外壁下地</t>
    <rPh sb="1" eb="3">
      <t>ガイヘキ</t>
    </rPh>
    <rPh sb="3" eb="5">
      <t>シタジ</t>
    </rPh>
    <phoneticPr fontId="2"/>
  </si>
  <si>
    <t>種類 （</t>
    <rPh sb="0" eb="2">
      <t>シュルイ</t>
    </rPh>
    <phoneticPr fontId="2"/>
  </si>
  <si>
    <t>※日本木材保存協会認定品のうち、JISK1571附属書Aの適用があるもののみ記入</t>
    <rPh sb="1" eb="3">
      <t>ニホン</t>
    </rPh>
    <rPh sb="3" eb="5">
      <t>モクザイ</t>
    </rPh>
    <rPh sb="5" eb="7">
      <t>ホゾン</t>
    </rPh>
    <rPh sb="7" eb="9">
      <t>キョウカイ</t>
    </rPh>
    <rPh sb="9" eb="11">
      <t>ニンテイ</t>
    </rPh>
    <rPh sb="11" eb="12">
      <t>ヒン</t>
    </rPh>
    <rPh sb="24" eb="27">
      <t>フゾクショ</t>
    </rPh>
    <rPh sb="29" eb="31">
      <t>テキヨウ</t>
    </rPh>
    <rPh sb="38" eb="40">
      <t>キニュウ</t>
    </rPh>
    <phoneticPr fontId="2"/>
  </si>
  <si>
    <t>※JIS K 1571附属書Aに定める適用範囲がある薬剤</t>
    <phoneticPr fontId="2"/>
  </si>
  <si>
    <t>認定書</t>
    <rPh sb="0" eb="3">
      <t>ニンテイショ</t>
    </rPh>
    <phoneticPr fontId="2"/>
  </si>
  <si>
    <t>薬剤商品名（</t>
    <rPh sb="0" eb="2">
      <t>ヤクザイ</t>
    </rPh>
    <rPh sb="2" eb="4">
      <t>ショウヒン</t>
    </rPh>
    <rPh sb="4" eb="5">
      <t>メイ</t>
    </rPh>
    <phoneticPr fontId="2"/>
  </si>
  <si>
    <t>施工マニュアル</t>
    <rPh sb="0" eb="2">
      <t>セコウ</t>
    </rPh>
    <phoneticPr fontId="2"/>
  </si>
  <si>
    <t>施工マニュアルに則って施工を行う</t>
    <rPh sb="0" eb="2">
      <t>セコウ</t>
    </rPh>
    <rPh sb="8" eb="9">
      <t>ノット</t>
    </rPh>
    <rPh sb="11" eb="13">
      <t>セコウ</t>
    </rPh>
    <rPh sb="14" eb="15">
      <t>オコナ</t>
    </rPh>
    <phoneticPr fontId="2"/>
  </si>
  <si>
    <t>土台</t>
    <rPh sb="0" eb="2">
      <t>ドダイ</t>
    </rPh>
    <phoneticPr fontId="2"/>
  </si>
  <si>
    <t>防腐・防蟻</t>
    <rPh sb="0" eb="2">
      <t>ボウフ</t>
    </rPh>
    <rPh sb="3" eb="4">
      <t>ボウ</t>
    </rPh>
    <rPh sb="4" eb="5">
      <t>ギ</t>
    </rPh>
    <phoneticPr fontId="2"/>
  </si>
  <si>
    <t>・土台に接する外壁下端の水切り</t>
    <rPh sb="1" eb="3">
      <t>ドダイ</t>
    </rPh>
    <rPh sb="4" eb="5">
      <t>セッ</t>
    </rPh>
    <rPh sb="7" eb="9">
      <t>ガイヘキ</t>
    </rPh>
    <rPh sb="9" eb="10">
      <t>シタ</t>
    </rPh>
    <rPh sb="10" eb="11">
      <t>ハシ</t>
    </rPh>
    <rPh sb="12" eb="14">
      <t>ミズキ</t>
    </rPh>
    <phoneticPr fontId="2"/>
  </si>
  <si>
    <t>有</t>
    <rPh sb="0" eb="1">
      <t>ア</t>
    </rPh>
    <phoneticPr fontId="2"/>
  </si>
  <si>
    <t>処理</t>
    <rPh sb="0" eb="2">
      <t>ショリ</t>
    </rPh>
    <phoneticPr fontId="2"/>
  </si>
  <si>
    <t>Ｋ３以上の薬剤処理（工場処理）</t>
    <phoneticPr fontId="2"/>
  </si>
  <si>
    <t>耐久性区分Ｄ１のうち、ヒノキ等の高耐久樹種</t>
    <phoneticPr fontId="2"/>
  </si>
  <si>
    <t>浴室・脱衣室</t>
    <rPh sb="0" eb="2">
      <t>ヨクシツ</t>
    </rPh>
    <rPh sb="3" eb="6">
      <t>ダツイシツ</t>
    </rPh>
    <phoneticPr fontId="2"/>
  </si>
  <si>
    <t>防水上の</t>
    <rPh sb="0" eb="2">
      <t>ボウスイ</t>
    </rPh>
    <rPh sb="2" eb="3">
      <t>ウエ</t>
    </rPh>
    <phoneticPr fontId="2"/>
  </si>
  <si>
    <t>浴室ユニット JIS-A4416</t>
    <rPh sb="0" eb="2">
      <t>ヨクシツ</t>
    </rPh>
    <phoneticPr fontId="2"/>
  </si>
  <si>
    <t>の防水</t>
    <rPh sb="1" eb="3">
      <t>ボウスイ</t>
    </rPh>
    <phoneticPr fontId="2"/>
  </si>
  <si>
    <t>防水上有効な仕上げ （</t>
    <rPh sb="0" eb="2">
      <t>ボウスイ</t>
    </rPh>
    <rPh sb="2" eb="3">
      <t>ジョウ</t>
    </rPh>
    <rPh sb="3" eb="5">
      <t>ユウコウ</t>
    </rPh>
    <rPh sb="6" eb="8">
      <t>シア</t>
    </rPh>
    <phoneticPr fontId="2"/>
  </si>
  <si>
    <t>その他防水・防腐措置 （</t>
    <rPh sb="2" eb="3">
      <t>タ</t>
    </rPh>
    <rPh sb="3" eb="5">
      <t>ボウスイ</t>
    </rPh>
    <rPh sb="6" eb="8">
      <t>ボウフ</t>
    </rPh>
    <rPh sb="8" eb="10">
      <t>ソチ</t>
    </rPh>
    <phoneticPr fontId="2"/>
  </si>
  <si>
    <t>防水上有効な仕上げ</t>
    <rPh sb="0" eb="2">
      <t>ボウスイ</t>
    </rPh>
    <rPh sb="2" eb="3">
      <t>ジョウ</t>
    </rPh>
    <rPh sb="3" eb="5">
      <t>ユウコウ</t>
    </rPh>
    <rPh sb="6" eb="8">
      <t>シア</t>
    </rPh>
    <phoneticPr fontId="2"/>
  </si>
  <si>
    <t>壁：（</t>
    <rPh sb="0" eb="1">
      <t>カベ</t>
    </rPh>
    <phoneticPr fontId="2"/>
  </si>
  <si>
    <t>床：（</t>
    <rPh sb="0" eb="1">
      <t>ユカ</t>
    </rPh>
    <phoneticPr fontId="2"/>
  </si>
  <si>
    <t>その他防水・防腐措置</t>
    <rPh sb="2" eb="3">
      <t>タ</t>
    </rPh>
    <rPh sb="3" eb="5">
      <t>ボウスイ</t>
    </rPh>
    <rPh sb="6" eb="8">
      <t>ボウフ</t>
    </rPh>
    <rPh sb="8" eb="10">
      <t>ソチ</t>
    </rPh>
    <phoneticPr fontId="2"/>
  </si>
  <si>
    <t>地盤</t>
    <rPh sb="0" eb="2">
      <t>ジバン</t>
    </rPh>
    <phoneticPr fontId="2"/>
  </si>
  <si>
    <t>防蟻措置</t>
    <rPh sb="0" eb="1">
      <t>ボウ</t>
    </rPh>
    <rPh sb="1" eb="2">
      <t>アリ</t>
    </rPh>
    <rPh sb="2" eb="4">
      <t>ソチ</t>
    </rPh>
    <phoneticPr fontId="2"/>
  </si>
  <si>
    <t>・防蟻方法</t>
    <rPh sb="1" eb="2">
      <t>ボウ</t>
    </rPh>
    <rPh sb="2" eb="3">
      <t>アリ</t>
    </rPh>
    <rPh sb="3" eb="5">
      <t>ホウホウ</t>
    </rPh>
    <phoneticPr fontId="2"/>
  </si>
  <si>
    <t>べた基礎等</t>
    <rPh sb="2" eb="4">
      <t>キソ</t>
    </rPh>
    <rPh sb="4" eb="5">
      <t>ナド</t>
    </rPh>
    <phoneticPr fontId="2"/>
  </si>
  <si>
    <t>土壌処理（</t>
    <rPh sb="0" eb="2">
      <t>ドジョウ</t>
    </rPh>
    <rPh sb="2" eb="4">
      <t>ショリ</t>
    </rPh>
    <phoneticPr fontId="2"/>
  </si>
  <si>
    <t>対象区域外</t>
    <rPh sb="0" eb="2">
      <t>タイショウ</t>
    </rPh>
    <rPh sb="2" eb="5">
      <t>クイキガイ</t>
    </rPh>
    <phoneticPr fontId="2"/>
  </si>
  <si>
    <t>基礎高さ</t>
    <rPh sb="0" eb="2">
      <t>キソ</t>
    </rPh>
    <rPh sb="2" eb="3">
      <t>タカ</t>
    </rPh>
    <phoneticPr fontId="2"/>
  </si>
  <si>
    <t>・地盤面から基礎上端又は地盤面から土台下端までの高さ</t>
    <rPh sb="1" eb="3">
      <t>ジバン</t>
    </rPh>
    <rPh sb="3" eb="4">
      <t>メン</t>
    </rPh>
    <rPh sb="6" eb="8">
      <t>キソ</t>
    </rPh>
    <rPh sb="8" eb="9">
      <t>ウエ</t>
    </rPh>
    <rPh sb="9" eb="10">
      <t>ハシ</t>
    </rPh>
    <rPh sb="10" eb="11">
      <t>マタ</t>
    </rPh>
    <rPh sb="12" eb="14">
      <t>ジバン</t>
    </rPh>
    <rPh sb="14" eb="15">
      <t>メン</t>
    </rPh>
    <rPh sb="17" eb="19">
      <t>ドダイ</t>
    </rPh>
    <rPh sb="19" eb="20">
      <t>シタ</t>
    </rPh>
    <rPh sb="20" eb="21">
      <t>ハシ</t>
    </rPh>
    <phoneticPr fontId="2"/>
  </si>
  <si>
    <t>床下防湿</t>
    <rPh sb="0" eb="2">
      <t>ユカシタ</t>
    </rPh>
    <rPh sb="2" eb="4">
      <t>ボウシツ</t>
    </rPh>
    <phoneticPr fontId="2"/>
  </si>
  <si>
    <t>･防湿方法</t>
    <rPh sb="1" eb="3">
      <t>ボウシツ</t>
    </rPh>
    <rPh sb="3" eb="5">
      <t>ホウホウ</t>
    </rPh>
    <phoneticPr fontId="2"/>
  </si>
  <si>
    <t>コンクリート　（厚さ</t>
    <rPh sb="8" eb="9">
      <t>アツ</t>
    </rPh>
    <phoneticPr fontId="2"/>
  </si>
  <si>
    <t>防湿フィルム（厚さ</t>
    <rPh sb="0" eb="1">
      <t>ボウ</t>
    </rPh>
    <rPh sb="1" eb="2">
      <t>シツ</t>
    </rPh>
    <rPh sb="7" eb="8">
      <t>アツ</t>
    </rPh>
    <phoneticPr fontId="2"/>
  </si>
  <si>
    <t>・換気措置</t>
    <rPh sb="1" eb="3">
      <t>カンキ</t>
    </rPh>
    <rPh sb="3" eb="5">
      <t>ソチ</t>
    </rPh>
    <phoneticPr fontId="2"/>
  </si>
  <si>
    <t xml:space="preserve">基礎部開口 </t>
    <rPh sb="0" eb="2">
      <t>キソ</t>
    </rPh>
    <rPh sb="2" eb="3">
      <t>ブ</t>
    </rPh>
    <rPh sb="3" eb="5">
      <t>カイコウ</t>
    </rPh>
    <phoneticPr fontId="2"/>
  </si>
  <si>
    <t>（有効面積</t>
    <phoneticPr fontId="2"/>
  </si>
  <si>
    <t xml:space="preserve">ｃ㎡/ｍ） </t>
    <phoneticPr fontId="2"/>
  </si>
  <si>
    <t>ねこ土台</t>
    <rPh sb="2" eb="4">
      <t>ドダイ</t>
    </rPh>
    <phoneticPr fontId="2"/>
  </si>
  <si>
    <t>基礎断熱工法</t>
    <rPh sb="0" eb="2">
      <t>キソ</t>
    </rPh>
    <rPh sb="2" eb="4">
      <t>ダンネツ</t>
    </rPh>
    <rPh sb="4" eb="6">
      <t>コウホウ</t>
    </rPh>
    <phoneticPr fontId="2"/>
  </si>
  <si>
    <t>地域 （</t>
    <rPh sb="0" eb="2">
      <t>チイキ</t>
    </rPh>
    <phoneticPr fontId="2"/>
  </si>
  <si>
    <t>断熱材の熱抵抗　（</t>
    <rPh sb="0" eb="3">
      <t>ダンネツザイ</t>
    </rPh>
    <rPh sb="4" eb="5">
      <t>ネツ</t>
    </rPh>
    <rPh sb="5" eb="7">
      <t>テイコウ</t>
    </rPh>
    <phoneticPr fontId="2"/>
  </si>
  <si>
    <t>㎡・Ｋ/Ｗ）</t>
    <phoneticPr fontId="2"/>
  </si>
  <si>
    <t>換気口</t>
    <rPh sb="0" eb="3">
      <t>カンキコウ</t>
    </rPh>
    <phoneticPr fontId="2"/>
  </si>
  <si>
    <t>給気口の位置</t>
    <rPh sb="0" eb="1">
      <t>キュウ</t>
    </rPh>
    <rPh sb="1" eb="2">
      <t>キ</t>
    </rPh>
    <rPh sb="2" eb="3">
      <t>コウ</t>
    </rPh>
    <rPh sb="4" eb="6">
      <t>イチ</t>
    </rPh>
    <phoneticPr fontId="2"/>
  </si>
  <si>
    <t>排気口の位置</t>
    <rPh sb="0" eb="2">
      <t>ハイキ</t>
    </rPh>
    <rPh sb="2" eb="3">
      <t>クチ</t>
    </rPh>
    <rPh sb="4" eb="6">
      <t>イチ</t>
    </rPh>
    <phoneticPr fontId="2"/>
  </si>
  <si>
    <t>１階</t>
    <rPh sb="1" eb="2">
      <t>カイ</t>
    </rPh>
    <phoneticPr fontId="2"/>
  </si>
  <si>
    <t>２階</t>
    <rPh sb="1" eb="2">
      <t>カイ</t>
    </rPh>
    <phoneticPr fontId="2"/>
  </si>
  <si>
    <t>３階</t>
    <rPh sb="1" eb="2">
      <t>カイ</t>
    </rPh>
    <phoneticPr fontId="2"/>
  </si>
  <si>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2"/>
  </si>
  <si>
    <t>（給</t>
    <rPh sb="1" eb="2">
      <t>キュウ</t>
    </rPh>
    <phoneticPr fontId="2"/>
  </si>
  <si>
    <t>（排</t>
    <rPh sb="1" eb="2">
      <t>ハイ</t>
    </rPh>
    <phoneticPr fontId="2"/>
  </si>
  <si>
    <t>下屋等</t>
    <rPh sb="0" eb="1">
      <t>シタ</t>
    </rPh>
    <rPh sb="1" eb="2">
      <t>ヤ</t>
    </rPh>
    <rPh sb="2" eb="3">
      <t>ナド</t>
    </rPh>
    <phoneticPr fontId="2"/>
  </si>
  <si>
    <t>屋根断熱工法等</t>
    <rPh sb="0" eb="2">
      <t>ヤネ</t>
    </rPh>
    <rPh sb="2" eb="4">
      <t>ダンネツ</t>
    </rPh>
    <rPh sb="4" eb="6">
      <t>コウホウ</t>
    </rPh>
    <rPh sb="6" eb="7">
      <t>ナド</t>
    </rPh>
    <phoneticPr fontId="2"/>
  </si>
  <si>
    <t>認定書</t>
    <rPh sb="0" eb="2">
      <t>ニンテイ</t>
    </rPh>
    <rPh sb="2" eb="3">
      <t>ショ</t>
    </rPh>
    <phoneticPr fontId="2"/>
  </si>
  <si>
    <t>認定番号</t>
    <rPh sb="0" eb="2">
      <t>ニンテイ</t>
    </rPh>
    <rPh sb="2" eb="4">
      <t>バンゴウ</t>
    </rPh>
    <phoneticPr fontId="2"/>
  </si>
  <si>
    <t>型式</t>
    <rPh sb="0" eb="2">
      <t>カタシキ</t>
    </rPh>
    <phoneticPr fontId="2"/>
  </si>
  <si>
    <t>認証</t>
    <rPh sb="0" eb="2">
      <t>ニンショウ</t>
    </rPh>
    <phoneticPr fontId="2"/>
  </si>
  <si>
    <t>特認</t>
    <rPh sb="0" eb="1">
      <t>トク</t>
    </rPh>
    <rPh sb="1" eb="2">
      <t>ニン</t>
    </rPh>
    <phoneticPr fontId="2"/>
  </si>
  <si>
    <t>･認定番号</t>
    <rPh sb="1" eb="3">
      <t>ニンテイ</t>
    </rPh>
    <rPh sb="3" eb="5">
      <t>バンゴウ</t>
    </rPh>
    <phoneticPr fontId="2"/>
  </si>
  <si>
    <t>建築基準法施行令第37条、第41条、第49条及び第80条の2</t>
    <rPh sb="0" eb="2">
      <t>ケンチク</t>
    </rPh>
    <rPh sb="2" eb="5">
      <t>キジュンホウ</t>
    </rPh>
    <rPh sb="5" eb="8">
      <t>セコウレイ</t>
    </rPh>
    <rPh sb="8" eb="9">
      <t>ダイ</t>
    </rPh>
    <rPh sb="11" eb="12">
      <t>ジョウ</t>
    </rPh>
    <rPh sb="13" eb="14">
      <t>ダイ</t>
    </rPh>
    <rPh sb="16" eb="17">
      <t>ジョウ</t>
    </rPh>
    <rPh sb="18" eb="19">
      <t>ダイ</t>
    </rPh>
    <rPh sb="21" eb="22">
      <t>ジョウ</t>
    </rPh>
    <rPh sb="22" eb="23">
      <t>オヨ</t>
    </rPh>
    <rPh sb="24" eb="25">
      <t>ダイ</t>
    </rPh>
    <rPh sb="27" eb="28">
      <t>ジョウ</t>
    </rPh>
    <phoneticPr fontId="2"/>
  </si>
  <si>
    <t>適合等級</t>
    <rPh sb="0" eb="2">
      <t>テキゴウ</t>
    </rPh>
    <rPh sb="2" eb="4">
      <t>トウキュウ</t>
    </rPh>
    <phoneticPr fontId="2"/>
  </si>
  <si>
    <t>3-1劣化対策等級（構造躯体等）の等級3に適合</t>
    <phoneticPr fontId="2"/>
  </si>
  <si>
    <t>（構造躯体）</t>
    <phoneticPr fontId="2"/>
  </si>
  <si>
    <t>床下空間ごとに点検口を設置</t>
    <phoneticPr fontId="2"/>
  </si>
  <si>
    <t>小屋裏空間ごとに点検口を設置</t>
  </si>
  <si>
    <t>床下空間の有効高さ330㎜以上</t>
    <phoneticPr fontId="2"/>
  </si>
  <si>
    <t>更新対策</t>
    <rPh sb="0" eb="2">
      <t>コウシン</t>
    </rPh>
    <rPh sb="2" eb="4">
      <t>タイサク</t>
    </rPh>
    <phoneticPr fontId="2"/>
  </si>
  <si>
    <t>4-3　更新対策（共用排水管）の等級3に適合</t>
    <rPh sb="4" eb="8">
      <t>コウシンタイサク</t>
    </rPh>
    <rPh sb="9" eb="11">
      <t>キョウヨウ</t>
    </rPh>
    <rPh sb="11" eb="13">
      <t>ハイスイ</t>
    </rPh>
    <rPh sb="13" eb="14">
      <t>カン</t>
    </rPh>
    <rPh sb="16" eb="18">
      <t>トウキュウ</t>
    </rPh>
    <rPh sb="20" eb="22">
      <t>テキゴウ</t>
    </rPh>
    <phoneticPr fontId="2"/>
  </si>
  <si>
    <t>天井高8m以上の居室</t>
    <rPh sb="0" eb="2">
      <t>テンジョウ</t>
    </rPh>
    <rPh sb="2" eb="3">
      <t>タカ</t>
    </rPh>
    <rPh sb="5" eb="7">
      <t>イジョウ</t>
    </rPh>
    <rPh sb="8" eb="10">
      <t>キョシツ</t>
    </rPh>
    <phoneticPr fontId="2"/>
  </si>
  <si>
    <t>6</t>
    <phoneticPr fontId="2"/>
  </si>
  <si>
    <t>5</t>
  </si>
  <si>
    <t>4</t>
  </si>
  <si>
    <t>3</t>
  </si>
  <si>
    <t>2</t>
  </si>
  <si>
    <t>1</t>
  </si>
  <si>
    <t>性能基準</t>
    <rPh sb="0" eb="2">
      <t>セイノウ</t>
    </rPh>
    <rPh sb="2" eb="4">
      <t>キジュン</t>
    </rPh>
    <phoneticPr fontId="2"/>
  </si>
  <si>
    <t>誘導仕様基準</t>
    <rPh sb="0" eb="2">
      <t>ユウドウ</t>
    </rPh>
    <rPh sb="2" eb="4">
      <t>シヨウ</t>
    </rPh>
    <rPh sb="4" eb="6">
      <t>キジュン</t>
    </rPh>
    <phoneticPr fontId="2"/>
  </si>
  <si>
    <t>350㎡以下</t>
    <rPh sb="4" eb="6">
      <t>イカ</t>
    </rPh>
    <phoneticPr fontId="2"/>
  </si>
  <si>
    <t>・警報器設置場所</t>
    <rPh sb="1" eb="4">
      <t>ケイホウキ</t>
    </rPh>
    <rPh sb="4" eb="6">
      <t>セッチ</t>
    </rPh>
    <rPh sb="6" eb="8">
      <t>バショ</t>
    </rPh>
    <phoneticPr fontId="2"/>
  </si>
  <si>
    <t>・音響装置設置場所</t>
    <rPh sb="1" eb="3">
      <t>オンキョウ</t>
    </rPh>
    <rPh sb="3" eb="5">
      <t>ソウチ</t>
    </rPh>
    <rPh sb="5" eb="7">
      <t>セッチ</t>
    </rPh>
    <rPh sb="7" eb="9">
      <t>バショ</t>
    </rPh>
    <phoneticPr fontId="2"/>
  </si>
  <si>
    <t>対象住戸内</t>
    <rPh sb="0" eb="2">
      <t>タイショウ</t>
    </rPh>
    <rPh sb="2" eb="4">
      <t>ジュウコ</t>
    </rPh>
    <rPh sb="4" eb="5">
      <t>ナイ</t>
    </rPh>
    <phoneticPr fontId="2"/>
  </si>
  <si>
    <t>対象住戸同一階</t>
    <rPh sb="0" eb="2">
      <t>タイショウ</t>
    </rPh>
    <rPh sb="2" eb="4">
      <t>ジュウコ</t>
    </rPh>
    <rPh sb="4" eb="7">
      <t>ドウイツカイ</t>
    </rPh>
    <phoneticPr fontId="2"/>
  </si>
  <si>
    <t>（階数5超えは2階以内置きの中間階または同一階）</t>
    <rPh sb="1" eb="3">
      <t>カイスウ</t>
    </rPh>
    <rPh sb="4" eb="5">
      <t>コ</t>
    </rPh>
    <rPh sb="8" eb="9">
      <t>カイ</t>
    </rPh>
    <rPh sb="9" eb="12">
      <t>イナイオ</t>
    </rPh>
    <rPh sb="14" eb="17">
      <t>チュウカンカイ</t>
    </rPh>
    <rPh sb="20" eb="22">
      <t>ドウイツ</t>
    </rPh>
    <rPh sb="22" eb="23">
      <t>カイ</t>
    </rPh>
    <phoneticPr fontId="2"/>
  </si>
  <si>
    <t>建物全体の中間階の階段室</t>
    <phoneticPr fontId="2"/>
  </si>
  <si>
    <t>4-1　維持管理対策等級（専用配管）の等級3に適合</t>
    <rPh sb="4" eb="8">
      <t>イジカンリ</t>
    </rPh>
    <rPh sb="8" eb="10">
      <t>タイサク</t>
    </rPh>
    <rPh sb="10" eb="12">
      <t>トウキュウ</t>
    </rPh>
    <rPh sb="13" eb="17">
      <t>センヨウハイカン</t>
    </rPh>
    <rPh sb="19" eb="21">
      <t>トウキュウ</t>
    </rPh>
    <rPh sb="23" eb="25">
      <t>テキゴウ</t>
    </rPh>
    <phoneticPr fontId="2"/>
  </si>
  <si>
    <t>（専用配管）</t>
    <phoneticPr fontId="2"/>
  </si>
  <si>
    <t>（専用配管の内、ガス管に係る基準は除く）</t>
    <rPh sb="1" eb="3">
      <t>センヨウ</t>
    </rPh>
    <rPh sb="3" eb="5">
      <t>ハイカン</t>
    </rPh>
    <rPh sb="6" eb="7">
      <t>ウチ</t>
    </rPh>
    <rPh sb="10" eb="11">
      <t>カン</t>
    </rPh>
    <rPh sb="12" eb="13">
      <t>カカ</t>
    </rPh>
    <rPh sb="14" eb="16">
      <t>キジュン</t>
    </rPh>
    <rPh sb="17" eb="18">
      <t>ノゾ</t>
    </rPh>
    <phoneticPr fontId="2"/>
  </si>
  <si>
    <t>確認項目　　</t>
    <rPh sb="0" eb="2">
      <t>カクニン</t>
    </rPh>
    <rPh sb="2" eb="4">
      <t>コウモク</t>
    </rPh>
    <phoneticPr fontId="2"/>
  </si>
  <si>
    <t>設計内容説明欄</t>
    <rPh sb="0" eb="2">
      <t>セッケイ</t>
    </rPh>
    <rPh sb="2" eb="4">
      <t>ナイヨウ</t>
    </rPh>
    <rPh sb="4" eb="7">
      <t>セツメイラン</t>
    </rPh>
    <phoneticPr fontId="2"/>
  </si>
  <si>
    <t>確認欄</t>
    <rPh sb="0" eb="2">
      <t>カクニン</t>
    </rPh>
    <rPh sb="2" eb="3">
      <t>ラン</t>
    </rPh>
    <phoneticPr fontId="2"/>
  </si>
  <si>
    <t>記載図書名</t>
    <rPh sb="0" eb="4">
      <t>キサイトショ</t>
    </rPh>
    <rPh sb="4" eb="5">
      <t>メイ</t>
    </rPh>
    <phoneticPr fontId="2"/>
  </si>
  <si>
    <t>性能表示
事項</t>
    <rPh sb="0" eb="4">
      <t>セイノウヒョウジ</t>
    </rPh>
    <rPh sb="5" eb="7">
      <t>ジコウ</t>
    </rPh>
    <phoneticPr fontId="2"/>
  </si>
  <si>
    <t>4-4（3）イ①及び②に定められた躯体天井高が2650mm以上</t>
    <rPh sb="8" eb="9">
      <t>オヨ</t>
    </rPh>
    <rPh sb="12" eb="13">
      <t>サダ</t>
    </rPh>
    <rPh sb="17" eb="19">
      <t>クタイ</t>
    </rPh>
    <rPh sb="19" eb="22">
      <t>テンジョウタカ</t>
    </rPh>
    <rPh sb="29" eb="31">
      <t>イジョウ</t>
    </rPh>
    <phoneticPr fontId="2"/>
  </si>
  <si>
    <t>（住戸</t>
    <rPh sb="1" eb="3">
      <t>ジュウコ</t>
    </rPh>
    <phoneticPr fontId="2"/>
  </si>
  <si>
    <t>　専用部）</t>
    <phoneticPr fontId="2"/>
  </si>
  <si>
    <t>省エネルギー</t>
    <rPh sb="0" eb="1">
      <t>ショウ</t>
    </rPh>
    <phoneticPr fontId="2"/>
  </si>
  <si>
    <t>5-1　断熱等性能等級の等級5に適合</t>
    <phoneticPr fontId="2"/>
  </si>
  <si>
    <t>5-2　一次エネルギー消費量等級の等級6に適合</t>
    <rPh sb="4" eb="6">
      <t>イチジ</t>
    </rPh>
    <rPh sb="11" eb="14">
      <t>ショウヒリョウ</t>
    </rPh>
    <rPh sb="14" eb="16">
      <t>トウキュウ</t>
    </rPh>
    <rPh sb="17" eb="19">
      <t>トウキュウ</t>
    </rPh>
    <rPh sb="21" eb="23">
      <t>テキゴウ</t>
    </rPh>
    <phoneticPr fontId="2"/>
  </si>
  <si>
    <t>繊維系断熱材等の使用</t>
    <rPh sb="0" eb="3">
      <t>センイケイ</t>
    </rPh>
    <rPh sb="3" eb="6">
      <t>ダンネツザイ</t>
    </rPh>
    <rPh sb="6" eb="7">
      <t>ナド</t>
    </rPh>
    <rPh sb="8" eb="10">
      <t>シヨウ</t>
    </rPh>
    <phoneticPr fontId="3"/>
  </si>
  <si>
    <t>(繊維系断熱材等の使用箇所にチェック）</t>
    <rPh sb="1" eb="3">
      <t>センイ</t>
    </rPh>
    <rPh sb="3" eb="4">
      <t>ケイ</t>
    </rPh>
    <rPh sb="4" eb="7">
      <t>ダンネツザイ</t>
    </rPh>
    <rPh sb="7" eb="8">
      <t>ナド</t>
    </rPh>
    <rPh sb="9" eb="11">
      <t>シヨウ</t>
    </rPh>
    <rPh sb="11" eb="13">
      <t>カショ</t>
    </rPh>
    <phoneticPr fontId="46"/>
  </si>
  <si>
    <t>屋根</t>
    <rPh sb="0" eb="2">
      <t>ヤネ</t>
    </rPh>
    <phoneticPr fontId="46"/>
  </si>
  <si>
    <t>天井</t>
    <rPh sb="0" eb="2">
      <t>テンジョウ</t>
    </rPh>
    <phoneticPr fontId="46"/>
  </si>
  <si>
    <t>外壁</t>
    <rPh sb="0" eb="2">
      <t>ガイヘキ</t>
    </rPh>
    <phoneticPr fontId="46"/>
  </si>
  <si>
    <t>床（外気）</t>
    <rPh sb="0" eb="1">
      <t>ユカ</t>
    </rPh>
    <rPh sb="2" eb="4">
      <t>ガイキ</t>
    </rPh>
    <phoneticPr fontId="46"/>
  </si>
  <si>
    <t>床（その他）</t>
    <rPh sb="0" eb="1">
      <t>ユカ</t>
    </rPh>
    <rPh sb="4" eb="5">
      <t>タ</t>
    </rPh>
    <phoneticPr fontId="46"/>
  </si>
  <si>
    <t>繊維系断熱材等仕様箇所の防湿層の設置（設置する箇所にチェック）</t>
    <rPh sb="0" eb="2">
      <t>センイ</t>
    </rPh>
    <rPh sb="2" eb="3">
      <t>ケイ</t>
    </rPh>
    <rPh sb="3" eb="6">
      <t>ダンネツザイ</t>
    </rPh>
    <rPh sb="6" eb="7">
      <t>ナド</t>
    </rPh>
    <rPh sb="7" eb="9">
      <t>シヨウ</t>
    </rPh>
    <rPh sb="9" eb="11">
      <t>カショ</t>
    </rPh>
    <rPh sb="12" eb="14">
      <t>ボウシツ</t>
    </rPh>
    <rPh sb="14" eb="15">
      <t>ソウ</t>
    </rPh>
    <rPh sb="16" eb="18">
      <t>セッチ</t>
    </rPh>
    <rPh sb="19" eb="21">
      <t>セッチ</t>
    </rPh>
    <rPh sb="23" eb="25">
      <t>カショ</t>
    </rPh>
    <phoneticPr fontId="3"/>
  </si>
  <si>
    <t>[防湿層を設置しない場合、以下のいずれかに該当要]</t>
    <rPh sb="1" eb="3">
      <t>ボウシツ</t>
    </rPh>
    <rPh sb="3" eb="4">
      <t>ソウ</t>
    </rPh>
    <rPh sb="5" eb="7">
      <t>セッチ</t>
    </rPh>
    <rPh sb="10" eb="12">
      <t>バアイ</t>
    </rPh>
    <rPh sb="13" eb="15">
      <t>イカ</t>
    </rPh>
    <rPh sb="21" eb="23">
      <t>ガイトウ</t>
    </rPh>
    <rPh sb="23" eb="24">
      <t>ヨウ</t>
    </rPh>
    <phoneticPr fontId="3"/>
  </si>
  <si>
    <t>透湿抵抗比計算書</t>
    <rPh sb="0" eb="2">
      <t>トウシツ</t>
    </rPh>
    <rPh sb="2" eb="4">
      <t>テイコウ</t>
    </rPh>
    <rPh sb="4" eb="5">
      <t>ヒ</t>
    </rPh>
    <rPh sb="5" eb="8">
      <t>ケイサンショ</t>
    </rPh>
    <phoneticPr fontId="2"/>
  </si>
  <si>
    <t>内部結露計算書</t>
    <rPh sb="0" eb="2">
      <t>ナイブ</t>
    </rPh>
    <rPh sb="2" eb="4">
      <t>ケツロ</t>
    </rPh>
    <rPh sb="4" eb="7">
      <t>ケイサンショ</t>
    </rPh>
    <phoneticPr fontId="2"/>
  </si>
  <si>
    <t>内部結露計算</t>
    <rPh sb="0" eb="2">
      <t>ナイブ</t>
    </rPh>
    <rPh sb="2" eb="4">
      <t>ケツロ</t>
    </rPh>
    <rPh sb="4" eb="6">
      <t>ケイサン</t>
    </rPh>
    <phoneticPr fontId="2"/>
  </si>
  <si>
    <t>通気層及び防風層の設置（屋根・外壁を断熱構造とする場合）</t>
    <rPh sb="12" eb="14">
      <t>ヤネ</t>
    </rPh>
    <rPh sb="15" eb="17">
      <t>ガイヘキ</t>
    </rPh>
    <rPh sb="18" eb="20">
      <t>ダンネツ</t>
    </rPh>
    <rPh sb="20" eb="22">
      <t>コウゾウ</t>
    </rPh>
    <rPh sb="25" eb="27">
      <t>バアイ</t>
    </rPh>
    <phoneticPr fontId="46"/>
  </si>
  <si>
    <t>屋根：通気層</t>
    <rPh sb="0" eb="2">
      <t>ヤネ</t>
    </rPh>
    <rPh sb="3" eb="5">
      <t>ツウキ</t>
    </rPh>
    <rPh sb="5" eb="6">
      <t>ソウ</t>
    </rPh>
    <phoneticPr fontId="2"/>
  </si>
  <si>
    <t>防風層</t>
    <rPh sb="0" eb="2">
      <t>ボウフウ</t>
    </rPh>
    <rPh sb="2" eb="3">
      <t>ソウ</t>
    </rPh>
    <phoneticPr fontId="46"/>
  </si>
  <si>
    <t>外壁：通気層</t>
    <rPh sb="0" eb="2">
      <t>ガイヘキ</t>
    </rPh>
    <phoneticPr fontId="2"/>
  </si>
  <si>
    <t>[通気層を設置しない場合、以下のいずれかに該当要]</t>
    <rPh sb="1" eb="3">
      <t>ツウキ</t>
    </rPh>
    <rPh sb="3" eb="4">
      <t>ソウ</t>
    </rPh>
    <rPh sb="5" eb="7">
      <t>セッチ</t>
    </rPh>
    <rPh sb="10" eb="12">
      <t>バアイ</t>
    </rPh>
    <rPh sb="13" eb="15">
      <t>イカ</t>
    </rPh>
    <rPh sb="21" eb="23">
      <t>ガイトウ</t>
    </rPh>
    <rPh sb="23" eb="24">
      <t>ヨウ</t>
    </rPh>
    <phoneticPr fontId="3"/>
  </si>
  <si>
    <t>図面に記載の内容による</t>
    <rPh sb="0" eb="2">
      <t>ズメン</t>
    </rPh>
    <rPh sb="3" eb="5">
      <t>キサイ</t>
    </rPh>
    <rPh sb="6" eb="8">
      <t>ナイヨウ</t>
    </rPh>
    <phoneticPr fontId="2"/>
  </si>
  <si>
    <t>窓・ドア等の</t>
    <phoneticPr fontId="2"/>
  </si>
  <si>
    <t>断熱性</t>
    <phoneticPr fontId="2"/>
  </si>
  <si>
    <t>Webプログラム出力票による</t>
    <rPh sb="8" eb="10">
      <t>シュツリョク</t>
    </rPh>
    <rPh sb="10" eb="11">
      <t>ヒョウ</t>
    </rPh>
    <phoneticPr fontId="2"/>
  </si>
  <si>
    <t>照明設備</t>
    <rPh sb="0" eb="4">
      <t>ショウメイセツビ</t>
    </rPh>
    <phoneticPr fontId="2"/>
  </si>
  <si>
    <t>太陽光発電</t>
    <rPh sb="0" eb="3">
      <t>タイヨウコウ</t>
    </rPh>
    <rPh sb="3" eb="5">
      <t>ハツデン</t>
    </rPh>
    <phoneticPr fontId="2"/>
  </si>
  <si>
    <t>コージェネレーション</t>
    <phoneticPr fontId="2"/>
  </si>
  <si>
    <t>機器表</t>
    <rPh sb="0" eb="3">
      <t>キキヒョウ</t>
    </rPh>
    <phoneticPr fontId="2"/>
  </si>
  <si>
    <t>建築基準法第30条の規定に適合</t>
    <rPh sb="0" eb="5">
      <t>ケンチクキジュンホウ</t>
    </rPh>
    <rPh sb="5" eb="6">
      <t>ダイ</t>
    </rPh>
    <rPh sb="8" eb="9">
      <t>ジョウ</t>
    </rPh>
    <rPh sb="10" eb="12">
      <t>キテイ</t>
    </rPh>
    <rPh sb="13" eb="15">
      <t>テキゴウ</t>
    </rPh>
    <phoneticPr fontId="2"/>
  </si>
  <si>
    <t>踏面先端から</t>
    <rPh sb="0" eb="2">
      <t>フミヅラ</t>
    </rPh>
    <rPh sb="2" eb="4">
      <t>センタン</t>
    </rPh>
    <phoneticPr fontId="2"/>
  </si>
  <si>
    <t>対応の</t>
    <rPh sb="0" eb="2">
      <t>タイオウ</t>
    </rPh>
    <phoneticPr fontId="2"/>
  </si>
  <si>
    <t>姿勢変化</t>
    <rPh sb="0" eb="2">
      <t>シセイ</t>
    </rPh>
    <rPh sb="2" eb="4">
      <t>ヘンカ</t>
    </rPh>
    <phoneticPr fontId="2"/>
  </si>
  <si>
    <t>高齢者等</t>
    <rPh sb="0" eb="3">
      <t>コウレイシャ</t>
    </rPh>
    <rPh sb="3" eb="4">
      <t>トウ</t>
    </rPh>
    <phoneticPr fontId="2"/>
  </si>
  <si>
    <t>（共用部分）</t>
    <phoneticPr fontId="2"/>
  </si>
  <si>
    <t>配慮対策</t>
    <rPh sb="0" eb="2">
      <t>ハイリョ</t>
    </rPh>
    <rPh sb="2" eb="4">
      <t>タイサク</t>
    </rPh>
    <phoneticPr fontId="2"/>
  </si>
  <si>
    <t>9-2　高齢者等配慮対策等級（共用部分）の等級3に適合</t>
    <rPh sb="4" eb="7">
      <t>コウレイシャ</t>
    </rPh>
    <rPh sb="7" eb="8">
      <t>トウ</t>
    </rPh>
    <rPh sb="8" eb="12">
      <t>ハイリョタイサク</t>
    </rPh>
    <rPh sb="12" eb="14">
      <t>トウキュウ</t>
    </rPh>
    <rPh sb="15" eb="17">
      <t>キョウヨウ</t>
    </rPh>
    <rPh sb="17" eb="19">
      <t>ブブン</t>
    </rPh>
    <rPh sb="21" eb="23">
      <t>トウキュウ</t>
    </rPh>
    <rPh sb="25" eb="27">
      <t>テキゴウ</t>
    </rPh>
    <phoneticPr fontId="2"/>
  </si>
  <si>
    <t>（ハ①a及びb、ハ①cのうち①c及びdに係る部分、ハ②a（ⅲ）のうち</t>
    <rPh sb="4" eb="5">
      <t>オヨ</t>
    </rPh>
    <rPh sb="16" eb="17">
      <t>オヨ</t>
    </rPh>
    <rPh sb="20" eb="21">
      <t>カカ</t>
    </rPh>
    <rPh sb="22" eb="24">
      <t>ブブン</t>
    </rPh>
    <phoneticPr fontId="2"/>
  </si>
  <si>
    <t>ロ②a（ⅳ）に係る部分、ハ②bのうちイ②bにかかる部分並びに</t>
    <rPh sb="7" eb="8">
      <t>カカ</t>
    </rPh>
    <rPh sb="9" eb="11">
      <t>ブブン</t>
    </rPh>
    <rPh sb="25" eb="27">
      <t>ブブン</t>
    </rPh>
    <rPh sb="27" eb="28">
      <t>ナラ</t>
    </rPh>
    <phoneticPr fontId="2"/>
  </si>
  <si>
    <t>ハ③b及びcを除く。）</t>
    <phoneticPr fontId="2"/>
  </si>
  <si>
    <t>耐震等級（構造躯体の倒壊等防止）等級１（新築住宅）の基準に適合</t>
    <phoneticPr fontId="2"/>
  </si>
  <si>
    <t>し、かつ安全限界時の層間変形を1/100（木造の場合1/40）</t>
    <phoneticPr fontId="2"/>
  </si>
  <si>
    <t>以下とすること</t>
    <phoneticPr fontId="2"/>
  </si>
  <si>
    <t xml:space="preserve">(0.25)かつ各階の応答変位の当該階高さに対する割合が 1/75 </t>
    <phoneticPr fontId="2"/>
  </si>
  <si>
    <t>耐震等級（構造躯体の倒壊防止）等級2(新築住宅）の基準に適合</t>
    <rPh sb="0" eb="2">
      <t>タイシン</t>
    </rPh>
    <rPh sb="2" eb="4">
      <t>トウキュウ</t>
    </rPh>
    <rPh sb="5" eb="9">
      <t>コウゾウクタイ</t>
    </rPh>
    <rPh sb="10" eb="12">
      <t>トウカイ</t>
    </rPh>
    <rPh sb="12" eb="14">
      <t>ボウシ</t>
    </rPh>
    <rPh sb="15" eb="17">
      <t>トウキュウ</t>
    </rPh>
    <rPh sb="19" eb="21">
      <t>シンチク</t>
    </rPh>
    <rPh sb="21" eb="23">
      <t>ジュウタク</t>
    </rPh>
    <rPh sb="25" eb="27">
      <t>キジュン</t>
    </rPh>
    <rPh sb="28" eb="30">
      <t>テキゴウ</t>
    </rPh>
    <phoneticPr fontId="2"/>
  </si>
  <si>
    <t>（　）内はSRC</t>
    <rPh sb="3" eb="4">
      <t>ナイ</t>
    </rPh>
    <phoneticPr fontId="2"/>
  </si>
  <si>
    <t>し、各階の張り間方向及びけた行方向について、それぞれＤs が0.3</t>
    <phoneticPr fontId="2"/>
  </si>
  <si>
    <t>耐震等級（構造躯体の倒壊等防止）等級１（新築住宅）の基準に適合</t>
    <rPh sb="20" eb="22">
      <t>シンチク</t>
    </rPh>
    <rPh sb="22" eb="24">
      <t>ジュウタク</t>
    </rPh>
    <phoneticPr fontId="2"/>
  </si>
  <si>
    <t>長期使用構造等基準で定める水セメント比、かぶり厚</t>
    <phoneticPr fontId="2"/>
  </si>
  <si>
    <t>建築基準法施行令第37条及び第80条の2の規定に適合</t>
    <rPh sb="0" eb="2">
      <t>ケンチク</t>
    </rPh>
    <rPh sb="2" eb="5">
      <t>キジュンホウ</t>
    </rPh>
    <rPh sb="5" eb="8">
      <t>セコウレイ</t>
    </rPh>
    <rPh sb="8" eb="9">
      <t>ダイ</t>
    </rPh>
    <rPh sb="11" eb="12">
      <t>ジョウ</t>
    </rPh>
    <rPh sb="12" eb="13">
      <t>オヨ</t>
    </rPh>
    <rPh sb="14" eb="15">
      <t>ダイ</t>
    </rPh>
    <rPh sb="17" eb="18">
      <t>ジョウ</t>
    </rPh>
    <phoneticPr fontId="2"/>
  </si>
  <si>
    <t>外壁屋外面に耐久性上有効な仕上を実施（かぶり厚-1㎝）</t>
    <rPh sb="0" eb="2">
      <t>ガイヘキ</t>
    </rPh>
    <rPh sb="2" eb="4">
      <t>オクガイ</t>
    </rPh>
    <rPh sb="4" eb="5">
      <t>ツラ</t>
    </rPh>
    <rPh sb="6" eb="8">
      <t>タイキュウ</t>
    </rPh>
    <rPh sb="8" eb="9">
      <t>セイ</t>
    </rPh>
    <rPh sb="9" eb="10">
      <t>ウエ</t>
    </rPh>
    <rPh sb="10" eb="12">
      <t>ユウコウ</t>
    </rPh>
    <rPh sb="13" eb="15">
      <t>シアゲ</t>
    </rPh>
    <rPh sb="16" eb="18">
      <t>ジッシ</t>
    </rPh>
    <rPh sb="22" eb="23">
      <t>アツ</t>
    </rPh>
    <phoneticPr fontId="2"/>
  </si>
  <si>
    <t>排水管）</t>
    <phoneticPr fontId="2"/>
  </si>
  <si>
    <t>維持管理</t>
    <rPh sb="0" eb="4">
      <t>イジカンリ</t>
    </rPh>
    <phoneticPr fontId="2"/>
  </si>
  <si>
    <t>対策等級</t>
    <rPh sb="2" eb="4">
      <t>トウキュウ</t>
    </rPh>
    <phoneticPr fontId="2"/>
  </si>
  <si>
    <t>（最低の</t>
    <phoneticPr fontId="2"/>
  </si>
  <si>
    <t>給排水、排水管、給湯管及びガス管のコンクリート内への</t>
    <rPh sb="0" eb="3">
      <t>キュウハイスイ</t>
    </rPh>
    <rPh sb="4" eb="7">
      <t>ハイスイカン</t>
    </rPh>
    <rPh sb="8" eb="11">
      <t>キュウトウカン</t>
    </rPh>
    <rPh sb="11" eb="12">
      <t>オヨ</t>
    </rPh>
    <rPh sb="15" eb="16">
      <t>カン</t>
    </rPh>
    <rPh sb="23" eb="24">
      <t>ナイ</t>
    </rPh>
    <phoneticPr fontId="2"/>
  </si>
  <si>
    <t>埋め込み無し（コンクリートブロックを含む）</t>
    <rPh sb="4" eb="5">
      <t>ナ</t>
    </rPh>
    <rPh sb="18" eb="19">
      <t>フク</t>
    </rPh>
    <phoneticPr fontId="2"/>
  </si>
  <si>
    <t>給排水、排水管、給湯管及びガス管上のコンクリート打設無し</t>
    <rPh sb="16" eb="17">
      <t>ウエ</t>
    </rPh>
    <rPh sb="24" eb="26">
      <t>ダセツ</t>
    </rPh>
    <rPh sb="26" eb="27">
      <t>ナ</t>
    </rPh>
    <phoneticPr fontId="2"/>
  </si>
  <si>
    <t>バルブ：　　　　　　　ヘッダー：</t>
    <phoneticPr fontId="2"/>
  </si>
  <si>
    <t>共用排水管のコンクリート内の埋め込み無し</t>
    <rPh sb="0" eb="5">
      <t>キョウヨウハイスイカン</t>
    </rPh>
    <rPh sb="12" eb="13">
      <t>ナイ</t>
    </rPh>
    <rPh sb="14" eb="15">
      <t>ウ</t>
    </rPh>
    <rPh sb="16" eb="17">
      <t>コ</t>
    </rPh>
    <rPh sb="18" eb="19">
      <t>ナ</t>
    </rPh>
    <phoneticPr fontId="2"/>
  </si>
  <si>
    <t>共用排水管上のコンクリート打設無し</t>
    <rPh sb="0" eb="5">
      <t>キョウヨウハイスイカン</t>
    </rPh>
    <phoneticPr fontId="2"/>
  </si>
  <si>
    <t>※木造以外</t>
    <rPh sb="1" eb="3">
      <t>モクゾウ</t>
    </rPh>
    <rPh sb="3" eb="5">
      <t>イガイ</t>
    </rPh>
    <phoneticPr fontId="2"/>
  </si>
  <si>
    <t>※木造</t>
    <rPh sb="1" eb="3">
      <t>モクゾウ</t>
    </rPh>
    <phoneticPr fontId="2"/>
  </si>
  <si>
    <t>・軸組</t>
    <rPh sb="1" eb="3">
      <t>ジクグミ</t>
    </rPh>
    <phoneticPr fontId="2"/>
  </si>
  <si>
    <t>・床組等の確認</t>
    <rPh sb="1" eb="3">
      <t>ユカグ</t>
    </rPh>
    <rPh sb="3" eb="4">
      <t>ナド</t>
    </rPh>
    <rPh sb="5" eb="7">
      <t>カクニン</t>
    </rPh>
    <phoneticPr fontId="2"/>
  </si>
  <si>
    <t>存在壁量が等級に応じた必要壁量以上</t>
    <rPh sb="0" eb="2">
      <t>ソンザイ</t>
    </rPh>
    <rPh sb="2" eb="4">
      <t>ヘキリョウ</t>
    </rPh>
    <rPh sb="5" eb="7">
      <t>トウキュウ</t>
    </rPh>
    <rPh sb="8" eb="9">
      <t>オウ</t>
    </rPh>
    <rPh sb="11" eb="13">
      <t>ヒツヨウ</t>
    </rPh>
    <rPh sb="13" eb="14">
      <t>カベ</t>
    </rPh>
    <rPh sb="14" eb="15">
      <t>リョウ</t>
    </rPh>
    <rPh sb="15" eb="17">
      <t>イジョウ</t>
    </rPh>
    <phoneticPr fontId="2"/>
  </si>
  <si>
    <t>・耐力壁線</t>
    <rPh sb="1" eb="4">
      <t>タイリョクヘキ</t>
    </rPh>
    <rPh sb="4" eb="5">
      <t>セン</t>
    </rPh>
    <phoneticPr fontId="2"/>
  </si>
  <si>
    <t>小屋組み及び屋根面の存在床倍率が必要床倍率以上</t>
    <rPh sb="0" eb="3">
      <t>コヤグ</t>
    </rPh>
    <rPh sb="4" eb="5">
      <t>オヨ</t>
    </rPh>
    <rPh sb="6" eb="9">
      <t>ヤネメン</t>
    </rPh>
    <rPh sb="10" eb="12">
      <t>ソンザイ</t>
    </rPh>
    <rPh sb="12" eb="13">
      <t>ユカ</t>
    </rPh>
    <rPh sb="13" eb="15">
      <t>バイリツ</t>
    </rPh>
    <rPh sb="16" eb="18">
      <t>ヒツヨウ</t>
    </rPh>
    <rPh sb="18" eb="21">
      <t>ユカバイリツ</t>
    </rPh>
    <rPh sb="21" eb="23">
      <t>イジョウ</t>
    </rPh>
    <phoneticPr fontId="2"/>
  </si>
  <si>
    <t>・接合部</t>
    <rPh sb="1" eb="4">
      <t>セツゴウブ</t>
    </rPh>
    <phoneticPr fontId="2"/>
  </si>
  <si>
    <t>胴差と通し柱の接合方法及び床組等の接合方法</t>
    <rPh sb="0" eb="2">
      <t>ドウザシ</t>
    </rPh>
    <rPh sb="3" eb="4">
      <t>トオ</t>
    </rPh>
    <rPh sb="5" eb="6">
      <t>ハシラ</t>
    </rPh>
    <rPh sb="7" eb="9">
      <t>セツゴウ</t>
    </rPh>
    <rPh sb="9" eb="11">
      <t>ホウホウ</t>
    </rPh>
    <rPh sb="11" eb="12">
      <t>オヨ</t>
    </rPh>
    <rPh sb="19" eb="21">
      <t>ホウホウ</t>
    </rPh>
    <phoneticPr fontId="2"/>
  </si>
  <si>
    <t>・横架材及び基礎</t>
    <rPh sb="1" eb="4">
      <t>オウカザイ</t>
    </rPh>
    <rPh sb="4" eb="5">
      <t>オヨ</t>
    </rPh>
    <rPh sb="6" eb="8">
      <t>キソ</t>
    </rPh>
    <phoneticPr fontId="2"/>
  </si>
  <si>
    <t>・</t>
    <phoneticPr fontId="2"/>
  </si>
  <si>
    <t>耐力壁線間隔が基準値以内</t>
    <rPh sb="0" eb="2">
      <t>タイリョク</t>
    </rPh>
    <rPh sb="2" eb="3">
      <t>ヘキ</t>
    </rPh>
    <rPh sb="3" eb="4">
      <t>セン</t>
    </rPh>
    <rPh sb="4" eb="6">
      <t>カンカク</t>
    </rPh>
    <rPh sb="7" eb="9">
      <t>キジュン</t>
    </rPh>
    <rPh sb="9" eb="10">
      <t>アタイ</t>
    </rPh>
    <rPh sb="10" eb="12">
      <t>イナイ</t>
    </rPh>
    <phoneticPr fontId="2"/>
  </si>
  <si>
    <t>鉛直荷重（横架材、基礎）</t>
    <rPh sb="0" eb="2">
      <t>エンチョク</t>
    </rPh>
    <rPh sb="2" eb="4">
      <t>カジュウ</t>
    </rPh>
    <rPh sb="5" eb="8">
      <t>オウカザイ</t>
    </rPh>
    <rPh sb="9" eb="11">
      <t>キソ</t>
    </rPh>
    <phoneticPr fontId="2"/>
  </si>
  <si>
    <t>水平荷重（基礎）</t>
    <rPh sb="0" eb="2">
      <t>スイヘイ</t>
    </rPh>
    <rPh sb="2" eb="4">
      <t>カジュウ</t>
    </rPh>
    <rPh sb="5" eb="7">
      <t>キソ</t>
    </rPh>
    <phoneticPr fontId="2"/>
  </si>
  <si>
    <t>建築基準法に適合</t>
    <rPh sb="0" eb="5">
      <t>ケンチクキジュンホウ</t>
    </rPh>
    <rPh sb="6" eb="8">
      <t>テキゴウ</t>
    </rPh>
    <phoneticPr fontId="2"/>
  </si>
  <si>
    <t>令第3章第1節から第3節（令第39条及び第48条を除く）の規定</t>
    <rPh sb="0" eb="1">
      <t>レイ</t>
    </rPh>
    <rPh sb="1" eb="2">
      <t>ダイ</t>
    </rPh>
    <rPh sb="3" eb="4">
      <t>ショウ</t>
    </rPh>
    <rPh sb="4" eb="5">
      <t>ダイ</t>
    </rPh>
    <rPh sb="6" eb="7">
      <t>セツ</t>
    </rPh>
    <rPh sb="9" eb="10">
      <t>ダイ</t>
    </rPh>
    <rPh sb="11" eb="12">
      <t>セツ</t>
    </rPh>
    <rPh sb="13" eb="14">
      <t>レイ</t>
    </rPh>
    <rPh sb="14" eb="15">
      <t>ダイ</t>
    </rPh>
    <rPh sb="17" eb="18">
      <t>ジョウ</t>
    </rPh>
    <rPh sb="18" eb="19">
      <t>オヨ</t>
    </rPh>
    <rPh sb="20" eb="21">
      <t>ダイ</t>
    </rPh>
    <rPh sb="23" eb="24">
      <t>ジョウ</t>
    </rPh>
    <rPh sb="25" eb="26">
      <t>ノゾ</t>
    </rPh>
    <rPh sb="29" eb="31">
      <t>キテイ</t>
    </rPh>
    <phoneticPr fontId="2"/>
  </si>
  <si>
    <t>に適合</t>
    <rPh sb="1" eb="3">
      <t>テキゴウ</t>
    </rPh>
    <phoneticPr fontId="2"/>
  </si>
  <si>
    <t xml:space="preserve"> 以下であること。</t>
    <phoneticPr fontId="2"/>
  </si>
  <si>
    <t>又はＤs が鉄筋コンクリート造で 0.55（0.5）であること。</t>
    <rPh sb="0" eb="1">
      <t>マタ</t>
    </rPh>
    <phoneticPr fontId="2"/>
  </si>
  <si>
    <t>S及びRC</t>
    <rPh sb="1" eb="2">
      <t>オヨ</t>
    </rPh>
    <phoneticPr fontId="2"/>
  </si>
  <si>
    <t>S</t>
    <phoneticPr fontId="2"/>
  </si>
  <si>
    <t>RC</t>
    <phoneticPr fontId="2"/>
  </si>
  <si>
    <t>天井高8m未満の居室</t>
    <rPh sb="0" eb="2">
      <t>テンジョウ</t>
    </rPh>
    <rPh sb="2" eb="3">
      <t>タカ</t>
    </rPh>
    <rPh sb="5" eb="7">
      <t>ミマン</t>
    </rPh>
    <rPh sb="8" eb="10">
      <t>キョシツ</t>
    </rPh>
    <phoneticPr fontId="2"/>
  </si>
  <si>
    <t>措置</t>
    <phoneticPr fontId="2"/>
  </si>
  <si>
    <t>小上がり</t>
    <rPh sb="0" eb="2">
      <t>コア</t>
    </rPh>
    <phoneticPr fontId="4"/>
  </si>
  <si>
    <t>小上がりの存する居室なし</t>
    <rPh sb="0" eb="2">
      <t>コア</t>
    </rPh>
    <phoneticPr fontId="2"/>
  </si>
  <si>
    <t>小上がりの存する居室あり</t>
    <rPh sb="0" eb="2">
      <t>コア</t>
    </rPh>
    <phoneticPr fontId="2"/>
  </si>
  <si>
    <t>・間口（</t>
    <rPh sb="1" eb="3">
      <t>マグチ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</si>
</sst>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176" formatCode="0_ "/>
    <numFmt numFmtId="177" formatCode="0.00_ "/>
    <numFmt numFmtId="178" formatCode="0.00_);[Red]\(0.00\)"/>
    <numFmt numFmtId="179" formatCode="0.000_ "/>
    <numFmt numFmtId="180" formatCode="0.000_);[Red]\(0.000\)"/>
    <numFmt numFmtId="181" formatCode="0_);[Red]\(0\)"/>
    <numFmt numFmtId="182" formatCode="0.0"/>
    <numFmt numFmtId="183" formatCode="yyyy&quot;年&quot;m&quot;月&quot;d&quot;日&quot;;@"/>
    <numFmt numFmtId="184" formatCode="[$-411]ggge&quot;年&quot;m&quot;月&quot;d&quot;日&quot;;@"/>
    <numFmt numFmtId="185" formatCode="#,##0.00_ ;[Red]\-#,##0.00\ "/>
    <numFmt numFmtId="186" formatCode="yyyy/m/d;@"/>
  </numFmts>
  <fonts count="6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u/>
      <sz val="6.6"/>
      <color indexed="12"/>
      <name val="ＭＳ Ｐゴシック"/>
      <family val="3"/>
      <charset val="128"/>
    </font>
    <font>
      <sz val="12"/>
      <name val="ＭＳ Ｐゴシック"/>
      <family val="3"/>
      <charset val="128"/>
    </font>
    <font>
      <sz val="14"/>
      <name val="ＭＳ Ｐゴシック"/>
      <family val="3"/>
      <charset val="128"/>
    </font>
    <font>
      <b/>
      <sz val="18"/>
      <name val="ＭＳ Ｐゴシック"/>
      <family val="3"/>
      <charset val="128"/>
    </font>
    <font>
      <sz val="16"/>
      <name val="ＭＳ Ｐゴシック"/>
      <family val="3"/>
      <charset val="128"/>
    </font>
    <font>
      <sz val="18"/>
      <name val="ＭＳ Ｐゴシック"/>
      <family val="3"/>
      <charset val="128"/>
    </font>
    <font>
      <sz val="9"/>
      <name val="ＭＳ Ｐゴシック"/>
      <family val="3"/>
      <charset val="128"/>
    </font>
    <font>
      <sz val="12"/>
      <color indexed="81"/>
      <name val="ＭＳ Ｐゴシック"/>
      <family val="3"/>
      <charset val="128"/>
    </font>
    <font>
      <sz val="9"/>
      <color indexed="81"/>
      <name val="ＭＳ Ｐゴシック"/>
      <family val="3"/>
      <charset val="128"/>
    </font>
    <font>
      <sz val="8"/>
      <name val="ＭＳ Ｐゴシック"/>
      <family val="3"/>
      <charset val="128"/>
    </font>
    <font>
      <sz val="10"/>
      <name val="ＭＳ ゴシック"/>
      <family val="3"/>
      <charset val="128"/>
    </font>
    <font>
      <vertAlign val="superscript"/>
      <sz val="10"/>
      <name val="ＭＳ Ｐゴシック"/>
      <family val="3"/>
      <charset val="128"/>
    </font>
    <font>
      <b/>
      <sz val="16"/>
      <name val="ＭＳ Ｐゴシック"/>
      <family val="3"/>
      <charset val="128"/>
    </font>
    <font>
      <sz val="11"/>
      <name val="ＭＳ Ｐゴシック"/>
      <family val="3"/>
      <charset val="128"/>
    </font>
    <font>
      <sz val="11"/>
      <name val="ＭＳ Ｐゴシック"/>
      <family val="3"/>
      <charset val="128"/>
    </font>
    <font>
      <sz val="9"/>
      <color indexed="10"/>
      <name val="ＭＳ Ｐゴシック"/>
      <family val="3"/>
      <charset val="128"/>
    </font>
    <font>
      <b/>
      <sz val="14"/>
      <color indexed="10"/>
      <name val="ＭＳ Ｐゴシック"/>
      <family val="3"/>
      <charset val="128"/>
    </font>
    <font>
      <i/>
      <sz val="14"/>
      <name val="ＭＳ Ｐゴシック"/>
      <family val="3"/>
      <charset val="128"/>
    </font>
    <font>
      <b/>
      <sz val="14"/>
      <name val="ＭＳ Ｐゴシック"/>
      <family val="3"/>
      <charset val="128"/>
    </font>
    <font>
      <b/>
      <sz val="12"/>
      <name val="ＭＳ Ｐゴシック"/>
      <family val="3"/>
      <charset val="128"/>
    </font>
    <font>
      <sz val="10"/>
      <color indexed="10"/>
      <name val="ＭＳ Ｐゴシック"/>
      <family val="3"/>
      <charset val="128"/>
    </font>
    <font>
      <b/>
      <sz val="12"/>
      <color indexed="10"/>
      <name val="ＭＳ Ｐゴシック"/>
      <family val="3"/>
      <charset val="128"/>
    </font>
    <font>
      <u/>
      <sz val="11"/>
      <name val="ＭＳ Ｐゴシック"/>
      <family val="3"/>
      <charset val="128"/>
    </font>
    <font>
      <b/>
      <sz val="20"/>
      <name val="ＭＳ Ｐゴシック"/>
      <family val="3"/>
      <charset val="128"/>
    </font>
    <font>
      <b/>
      <sz val="10"/>
      <name val="ＭＳ Ｐゴシック"/>
      <family val="3"/>
      <charset val="128"/>
    </font>
    <font>
      <sz val="11"/>
      <color indexed="55"/>
      <name val="ＭＳ Ｐゴシック"/>
      <family val="3"/>
      <charset val="128"/>
    </font>
    <font>
      <b/>
      <sz val="11"/>
      <color indexed="55"/>
      <name val="ＭＳ Ｐゴシック"/>
      <family val="3"/>
      <charset val="128"/>
    </font>
    <font>
      <sz val="12"/>
      <color indexed="10"/>
      <name val="ＭＳ Ｐゴシック"/>
      <family val="3"/>
      <charset val="128"/>
    </font>
    <font>
      <sz val="10"/>
      <color indexed="55"/>
      <name val="ＭＳ Ｐゴシック"/>
      <family val="3"/>
      <charset val="128"/>
    </font>
    <font>
      <b/>
      <sz val="11"/>
      <name val="ＭＳ Ｐゴシック"/>
      <family val="3"/>
      <charset val="128"/>
    </font>
    <font>
      <b/>
      <sz val="8"/>
      <name val="ＭＳ Ｐゴシック"/>
      <family val="3"/>
      <charset val="128"/>
    </font>
    <font>
      <b/>
      <sz val="9"/>
      <name val="ＭＳ Ｐゴシック"/>
      <family val="3"/>
      <charset val="128"/>
    </font>
    <font>
      <sz val="7.5"/>
      <name val="ＭＳ Ｐゴシック"/>
      <family val="3"/>
      <charset val="128"/>
    </font>
    <font>
      <b/>
      <sz val="9"/>
      <color indexed="81"/>
      <name val="ＭＳ Ｐゴシック"/>
      <family val="3"/>
      <charset val="128"/>
    </font>
    <font>
      <sz val="9"/>
      <color indexed="30"/>
      <name val="ＭＳ Ｐゴシック"/>
      <family val="3"/>
      <charset val="128"/>
    </font>
    <font>
      <sz val="9.5"/>
      <name val="ＭＳ Ｐ明朝"/>
      <family val="1"/>
      <charset val="128"/>
    </font>
    <font>
      <sz val="9"/>
      <name val="ＭＳ Ｐ明朝"/>
      <family val="1"/>
      <charset val="128"/>
    </font>
    <font>
      <sz val="8"/>
      <name val="ＭＳ Ｐ明朝"/>
      <family val="1"/>
      <charset val="128"/>
    </font>
    <font>
      <u/>
      <sz val="11"/>
      <color indexed="12"/>
      <name val="ＭＳ Ｐゴシック"/>
      <family val="3"/>
      <charset val="128"/>
    </font>
    <font>
      <sz val="9.5"/>
      <name val="ＭＳ ゴシック"/>
      <family val="3"/>
      <charset val="128"/>
    </font>
    <font>
      <sz val="8.5"/>
      <name val="ＭＳ Ｐ明朝"/>
      <family val="1"/>
      <charset val="128"/>
    </font>
    <font>
      <sz val="8"/>
      <color indexed="10"/>
      <name val="ＭＳ Ｐ明朝"/>
      <family val="1"/>
      <charset val="128"/>
    </font>
    <font>
      <sz val="6"/>
      <name val="ＭＳ Ｐ明朝"/>
      <family val="1"/>
      <charset val="128"/>
    </font>
    <font>
      <sz val="10"/>
      <color rgb="FFFF0000"/>
      <name val="ＭＳ Ｐゴシック"/>
      <family val="3"/>
      <charset val="128"/>
    </font>
    <font>
      <sz val="11"/>
      <color rgb="FFFF0000"/>
      <name val="ＭＳ Ｐゴシック"/>
      <family val="3"/>
      <charset val="128"/>
    </font>
    <font>
      <sz val="8"/>
      <color rgb="FFFF0000"/>
      <name val="ＭＳ Ｐゴシック"/>
      <family val="3"/>
      <charset val="128"/>
    </font>
    <font>
      <sz val="9"/>
      <color rgb="FFFF0000"/>
      <name val="ＭＳ Ｐゴシック"/>
      <family val="3"/>
      <charset val="128"/>
    </font>
    <font>
      <b/>
      <sz val="8"/>
      <color rgb="FFFF0000"/>
      <name val="ＭＳ Ｐゴシック"/>
      <family val="3"/>
      <charset val="128"/>
    </font>
    <font>
      <sz val="10"/>
      <color rgb="FF0070C0"/>
      <name val="ＭＳ Ｐゴシック"/>
      <family val="3"/>
      <charset val="128"/>
    </font>
    <font>
      <sz val="14"/>
      <color rgb="FF0070C0"/>
      <name val="ＭＳ Ｐゴシック"/>
      <family val="3"/>
      <charset val="128"/>
    </font>
    <font>
      <sz val="9"/>
      <color rgb="FF0070C0"/>
      <name val="ＭＳ Ｐゴシック"/>
      <family val="3"/>
      <charset val="128"/>
    </font>
    <font>
      <sz val="11"/>
      <color rgb="FF0070C0"/>
      <name val="ＭＳ Ｐゴシック"/>
      <family val="3"/>
      <charset val="128"/>
    </font>
    <font>
      <sz val="8"/>
      <color rgb="FF0070C0"/>
      <name val="ＭＳ Ｐゴシック"/>
      <family val="3"/>
      <charset val="128"/>
    </font>
    <font>
      <sz val="10"/>
      <color rgb="FFFF0000"/>
      <name val="ＭＳ Ｐ明朝"/>
      <family val="1"/>
      <charset val="128"/>
    </font>
    <font>
      <sz val="10"/>
      <color rgb="FF0070C0"/>
      <name val="ＭＳ Ｐ明朝"/>
      <family val="1"/>
      <charset val="128"/>
    </font>
    <font>
      <sz val="8.5"/>
      <color rgb="FFFF0000"/>
      <name val="ＭＳ Ｐ明朝"/>
      <family val="1"/>
      <charset val="128"/>
    </font>
    <font>
      <sz val="8.5"/>
      <color rgb="FF0070C0"/>
      <name val="ＭＳ Ｐ明朝"/>
      <family val="1"/>
      <charset val="128"/>
    </font>
    <font>
      <b/>
      <sz val="9.5"/>
      <color rgb="FFFF0000"/>
      <name val="ＭＳ Ｐゴシック"/>
      <family val="3"/>
      <charset val="128"/>
    </font>
    <font>
      <b/>
      <sz val="9.5"/>
      <color rgb="FF0070C0"/>
      <name val="ＭＳ Ｐゴシック"/>
      <family val="3"/>
      <charset val="128"/>
    </font>
    <font>
      <sz val="9"/>
      <color theme="1"/>
      <name val="ＭＳ Ｐゴシック"/>
      <family val="3"/>
      <charset val="128"/>
    </font>
    <font>
      <sz val="9"/>
      <color rgb="FFFF0000"/>
      <name val="ＭＳ Ｐ明朝"/>
      <family val="1"/>
      <charset val="128"/>
    </font>
    <font>
      <sz val="9"/>
      <color rgb="FF0070C0"/>
      <name val="ＭＳ Ｐ明朝"/>
      <family val="1"/>
      <charset val="128"/>
    </font>
    <font>
      <sz val="12"/>
      <color rgb="FFFF0000"/>
      <name val="ＭＳ Ｐゴシック"/>
      <family val="3"/>
      <charset val="128"/>
    </font>
    <font>
      <sz val="9.5"/>
      <color rgb="FFFF0000"/>
      <name val="ＭＳ ゴシック"/>
      <family val="3"/>
      <charset val="128"/>
    </font>
    <font>
      <sz val="6"/>
      <color rgb="FFFF0000"/>
      <name val="ＭＳ Ｐゴシック"/>
      <family val="3"/>
      <charset val="128"/>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FFFF99"/>
        <bgColor indexed="64"/>
      </patternFill>
    </fill>
    <fill>
      <patternFill patternType="solid">
        <fgColor rgb="FFCCFFCC"/>
        <bgColor indexed="64"/>
      </patternFill>
    </fill>
    <fill>
      <patternFill patternType="solid">
        <fgColor theme="5" tint="0.79998168889431442"/>
        <bgColor indexed="64"/>
      </patternFill>
    </fill>
    <fill>
      <patternFill patternType="solid">
        <fgColor rgb="FFCCECFF"/>
        <bgColor indexed="64"/>
      </patternFill>
    </fill>
  </fills>
  <borders count="1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medium">
        <color indexed="64"/>
      </top>
      <bottom/>
      <diagonal/>
    </border>
    <border>
      <left style="thin">
        <color indexed="64"/>
      </left>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diagonalDown="1">
      <left style="thin">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thin">
        <color indexed="64"/>
      </right>
      <top style="hair">
        <color indexed="64"/>
      </top>
      <bottom/>
      <diagonal style="hair">
        <color indexed="64"/>
      </diagonal>
    </border>
    <border diagonalDown="1">
      <left style="thin">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thin">
        <color indexed="64"/>
      </right>
      <top/>
      <bottom style="hair">
        <color indexed="64"/>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s>
  <cellStyleXfs count="17">
    <xf numFmtId="0" fontId="0" fillId="0" borderId="0">
      <alignment vertical="center"/>
    </xf>
    <xf numFmtId="9" fontId="1" fillId="0" borderId="0" applyFont="0" applyFill="0" applyBorder="0" applyAlignment="0" applyProtection="0">
      <alignment vertical="center"/>
    </xf>
    <xf numFmtId="0" fontId="4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3" fillId="0" borderId="0">
      <alignment vertical="center"/>
    </xf>
    <xf numFmtId="0" fontId="1" fillId="0" borderId="0"/>
    <xf numFmtId="0" fontId="1" fillId="0" borderId="0" applyFill="0"/>
    <xf numFmtId="0" fontId="1" fillId="0" borderId="0"/>
    <xf numFmtId="0" fontId="1" fillId="0" borderId="0"/>
  </cellStyleXfs>
  <cellXfs count="1730">
    <xf numFmtId="0" fontId="0" fillId="0" borderId="0" xfId="0">
      <alignment vertical="center"/>
    </xf>
    <xf numFmtId="49" fontId="3" fillId="0" borderId="0" xfId="0" quotePrefix="1" applyNumberFormat="1" applyFont="1">
      <alignment vertical="center"/>
    </xf>
    <xf numFmtId="49" fontId="3" fillId="0" borderId="0" xfId="0" applyNumberFormat="1" applyFont="1">
      <alignment vertical="center"/>
    </xf>
    <xf numFmtId="49" fontId="3" fillId="0" borderId="1" xfId="0" applyNumberFormat="1" applyFont="1" applyBorder="1">
      <alignment vertical="center"/>
    </xf>
    <xf numFmtId="49" fontId="3" fillId="0" borderId="2" xfId="0" applyNumberFormat="1" applyFont="1" applyBorder="1">
      <alignment vertical="center"/>
    </xf>
    <xf numFmtId="49" fontId="3" fillId="0" borderId="3" xfId="0" applyNumberFormat="1" applyFont="1" applyBorder="1">
      <alignment vertical="center"/>
    </xf>
    <xf numFmtId="49" fontId="3" fillId="0" borderId="4" xfId="0" applyNumberFormat="1" applyFont="1" applyBorder="1">
      <alignment vertical="center"/>
    </xf>
    <xf numFmtId="49" fontId="3" fillId="0" borderId="5" xfId="0" applyNumberFormat="1" applyFont="1" applyBorder="1">
      <alignment vertical="center"/>
    </xf>
    <xf numFmtId="49" fontId="3" fillId="0" borderId="6" xfId="0" applyNumberFormat="1" applyFont="1" applyBorder="1">
      <alignment vertical="center"/>
    </xf>
    <xf numFmtId="49" fontId="3" fillId="0" borderId="7" xfId="0" applyNumberFormat="1" applyFont="1" applyBorder="1">
      <alignment vertical="center"/>
    </xf>
    <xf numFmtId="49" fontId="3" fillId="0" borderId="8" xfId="0" applyNumberFormat="1" applyFont="1" applyBorder="1">
      <alignment vertical="center"/>
    </xf>
    <xf numFmtId="49" fontId="3" fillId="0" borderId="9" xfId="0" applyNumberFormat="1" applyFont="1" applyBorder="1">
      <alignment vertical="center"/>
    </xf>
    <xf numFmtId="49" fontId="3" fillId="0" borderId="10" xfId="0" applyNumberFormat="1" applyFont="1" applyBorder="1">
      <alignment vertical="center"/>
    </xf>
    <xf numFmtId="49" fontId="3" fillId="0" borderId="11" xfId="0" applyNumberFormat="1" applyFont="1" applyBorder="1">
      <alignment vertical="center"/>
    </xf>
    <xf numFmtId="0" fontId="1" fillId="0" borderId="0" xfId="13" applyAlignment="1" applyProtection="1">
      <alignment vertical="center"/>
      <protection locked="0"/>
    </xf>
    <xf numFmtId="0" fontId="5" fillId="0" borderId="0" xfId="13" applyFont="1"/>
    <xf numFmtId="0" fontId="7" fillId="0" borderId="0" xfId="13" applyFont="1" applyAlignment="1">
      <alignment vertical="center"/>
    </xf>
    <xf numFmtId="0" fontId="8" fillId="2" borderId="12" xfId="13" applyFont="1" applyFill="1" applyBorder="1" applyAlignment="1">
      <alignment horizontal="center" vertical="center"/>
    </xf>
    <xf numFmtId="0" fontId="5" fillId="0" borderId="1" xfId="13" applyFont="1" applyBorder="1" applyAlignment="1">
      <alignment horizontal="center" vertical="center"/>
    </xf>
    <xf numFmtId="0" fontId="5" fillId="0" borderId="3" xfId="13" applyFont="1" applyBorder="1" applyAlignment="1">
      <alignment horizontal="center" vertical="center"/>
    </xf>
    <xf numFmtId="0" fontId="5" fillId="0" borderId="13" xfId="13" applyFont="1" applyBorder="1" applyAlignment="1">
      <alignment horizontal="center" vertical="center"/>
    </xf>
    <xf numFmtId="0" fontId="5" fillId="0" borderId="12" xfId="13" applyFont="1" applyBorder="1" applyAlignment="1">
      <alignment horizontal="center" vertical="center"/>
    </xf>
    <xf numFmtId="0" fontId="1" fillId="0" borderId="0" xfId="13" applyAlignment="1">
      <alignment vertical="center"/>
    </xf>
    <xf numFmtId="0" fontId="5" fillId="0" borderId="0" xfId="13" applyFont="1" applyAlignment="1">
      <alignment vertical="center"/>
    </xf>
    <xf numFmtId="0" fontId="1" fillId="0" borderId="7" xfId="0" applyFont="1" applyBorder="1" applyAlignment="1">
      <alignment horizontal="left" vertical="top"/>
    </xf>
    <xf numFmtId="49" fontId="3" fillId="3" borderId="7" xfId="0" applyNumberFormat="1" applyFont="1" applyFill="1" applyBorder="1">
      <alignment vertical="center"/>
    </xf>
    <xf numFmtId="49" fontId="3" fillId="3" borderId="1" xfId="0" applyNumberFormat="1" applyFont="1" applyFill="1" applyBorder="1">
      <alignment vertical="center"/>
    </xf>
    <xf numFmtId="49" fontId="3" fillId="3" borderId="0" xfId="0" applyNumberFormat="1" applyFont="1" applyFill="1">
      <alignment vertical="center"/>
    </xf>
    <xf numFmtId="49" fontId="3" fillId="3" borderId="9" xfId="0" applyNumberFormat="1" applyFont="1" applyFill="1" applyBorder="1">
      <alignment vertical="center"/>
    </xf>
    <xf numFmtId="49" fontId="3" fillId="3" borderId="8" xfId="0" applyNumberFormat="1" applyFont="1" applyFill="1" applyBorder="1">
      <alignment vertical="center"/>
    </xf>
    <xf numFmtId="49" fontId="3" fillId="0" borderId="14" xfId="0" applyNumberFormat="1" applyFont="1" applyBorder="1" applyAlignment="1">
      <alignment horizontal="center" vertical="top" textRotation="255"/>
    </xf>
    <xf numFmtId="49" fontId="13" fillId="0" borderId="0" xfId="0" applyNumberFormat="1" applyFont="1">
      <alignment vertical="center"/>
    </xf>
    <xf numFmtId="49" fontId="13" fillId="0" borderId="7" xfId="0" applyNumberFormat="1" applyFont="1" applyBorder="1">
      <alignment vertical="center"/>
    </xf>
    <xf numFmtId="49" fontId="13" fillId="0" borderId="8" xfId="0" applyNumberFormat="1" applyFont="1" applyBorder="1">
      <alignment vertical="center"/>
    </xf>
    <xf numFmtId="49" fontId="13" fillId="0" borderId="15" xfId="0" applyNumberFormat="1" applyFont="1" applyBorder="1">
      <alignment vertical="center"/>
    </xf>
    <xf numFmtId="49" fontId="3" fillId="0" borderId="16" xfId="0" applyNumberFormat="1" applyFont="1" applyBorder="1">
      <alignment vertical="center"/>
    </xf>
    <xf numFmtId="49" fontId="3" fillId="0" borderId="15" xfId="0" applyNumberFormat="1" applyFont="1" applyBorder="1">
      <alignment vertical="center"/>
    </xf>
    <xf numFmtId="49" fontId="13" fillId="0" borderId="9" xfId="0" applyNumberFormat="1" applyFont="1" applyBorder="1">
      <alignment vertical="center"/>
    </xf>
    <xf numFmtId="49" fontId="3" fillId="0" borderId="0" xfId="0" applyNumberFormat="1" applyFont="1" applyAlignment="1">
      <alignment horizontal="right" vertical="center"/>
    </xf>
    <xf numFmtId="49" fontId="3" fillId="0" borderId="17" xfId="0" applyNumberFormat="1" applyFont="1" applyBorder="1">
      <alignment vertical="center"/>
    </xf>
    <xf numFmtId="49" fontId="3" fillId="0" borderId="18" xfId="0" applyNumberFormat="1" applyFont="1" applyBorder="1">
      <alignment vertical="center"/>
    </xf>
    <xf numFmtId="49" fontId="3" fillId="0" borderId="9" xfId="0" applyNumberFormat="1" applyFont="1" applyBorder="1" applyAlignment="1">
      <alignment horizontal="right" vertical="center"/>
    </xf>
    <xf numFmtId="0" fontId="10" fillId="0" borderId="5" xfId="15" applyFont="1" applyBorder="1" applyAlignment="1">
      <alignment horizontal="center" vertical="center"/>
    </xf>
    <xf numFmtId="0" fontId="10" fillId="0" borderId="6" xfId="15" applyFont="1" applyBorder="1" applyAlignment="1">
      <alignment horizontal="center" vertical="center"/>
    </xf>
    <xf numFmtId="0" fontId="10" fillId="0" borderId="2" xfId="15" applyFont="1" applyBorder="1" applyAlignment="1">
      <alignment horizontal="center" vertical="center" wrapText="1" shrinkToFit="1"/>
    </xf>
    <xf numFmtId="0" fontId="10" fillId="0" borderId="3" xfId="15" applyFont="1" applyBorder="1" applyAlignment="1">
      <alignment horizontal="center" vertical="center" wrapText="1" shrinkToFit="1"/>
    </xf>
    <xf numFmtId="0" fontId="10" fillId="0" borderId="9" xfId="15" applyFont="1" applyBorder="1" applyAlignment="1">
      <alignment horizontal="center" vertical="center" wrapText="1" shrinkToFit="1"/>
    </xf>
    <xf numFmtId="0" fontId="10" fillId="0" borderId="10" xfId="15" applyFont="1" applyBorder="1" applyAlignment="1">
      <alignment horizontal="center" vertical="center" wrapText="1" shrinkToFit="1"/>
    </xf>
    <xf numFmtId="49" fontId="3" fillId="3" borderId="4" xfId="0" applyNumberFormat="1" applyFont="1" applyFill="1" applyBorder="1">
      <alignment vertical="center"/>
    </xf>
    <xf numFmtId="0" fontId="10" fillId="0" borderId="1" xfId="15" applyFont="1" applyBorder="1" applyAlignment="1">
      <alignment vertical="center"/>
    </xf>
    <xf numFmtId="0" fontId="10" fillId="0" borderId="2" xfId="15" applyFont="1" applyBorder="1" applyAlignment="1">
      <alignment vertical="center"/>
    </xf>
    <xf numFmtId="0" fontId="10" fillId="0" borderId="3" xfId="15" applyFont="1" applyBorder="1" applyAlignment="1">
      <alignment vertical="center"/>
    </xf>
    <xf numFmtId="0" fontId="10" fillId="0" borderId="8" xfId="15" applyFont="1" applyBorder="1" applyAlignment="1">
      <alignment vertical="center"/>
    </xf>
    <xf numFmtId="0" fontId="10" fillId="0" borderId="9" xfId="15" applyFont="1" applyBorder="1" applyAlignment="1">
      <alignment vertical="center"/>
    </xf>
    <xf numFmtId="0" fontId="10" fillId="0" borderId="10" xfId="15" applyFont="1" applyBorder="1" applyAlignment="1">
      <alignment vertical="center"/>
    </xf>
    <xf numFmtId="0" fontId="10" fillId="0" borderId="4" xfId="15" applyFont="1" applyBorder="1" applyAlignment="1">
      <alignment vertical="center"/>
    </xf>
    <xf numFmtId="0" fontId="10" fillId="0" borderId="6" xfId="15" applyFont="1" applyBorder="1" applyAlignment="1">
      <alignment vertical="center"/>
    </xf>
    <xf numFmtId="0" fontId="10" fillId="0" borderId="5" xfId="15" applyFont="1" applyBorder="1" applyAlignment="1">
      <alignment vertical="center"/>
    </xf>
    <xf numFmtId="0" fontId="10" fillId="0" borderId="7" xfId="15" applyFont="1" applyBorder="1" applyAlignment="1">
      <alignment vertical="center"/>
    </xf>
    <xf numFmtId="0" fontId="10" fillId="0" borderId="0" xfId="15" applyFont="1" applyAlignment="1">
      <alignment vertical="center"/>
    </xf>
    <xf numFmtId="0" fontId="10" fillId="0" borderId="11" xfId="15" applyFont="1" applyBorder="1" applyAlignment="1">
      <alignment vertical="center"/>
    </xf>
    <xf numFmtId="0" fontId="3" fillId="0" borderId="7" xfId="15" applyFont="1" applyBorder="1" applyAlignment="1">
      <alignment vertical="center"/>
    </xf>
    <xf numFmtId="0" fontId="3" fillId="0" borderId="0" xfId="15" applyFont="1" applyAlignment="1">
      <alignment vertical="center"/>
    </xf>
    <xf numFmtId="0" fontId="3" fillId="0" borderId="11" xfId="15" applyFont="1" applyBorder="1" applyAlignment="1">
      <alignment vertical="center"/>
    </xf>
    <xf numFmtId="0" fontId="3" fillId="0" borderId="8" xfId="15" applyFont="1" applyBorder="1" applyAlignment="1">
      <alignment vertical="center"/>
    </xf>
    <xf numFmtId="0" fontId="3" fillId="0" borderId="9" xfId="15" applyFont="1" applyBorder="1" applyAlignment="1">
      <alignment vertical="center"/>
    </xf>
    <xf numFmtId="0" fontId="3" fillId="0" borderId="10" xfId="15" applyFont="1" applyBorder="1" applyAlignment="1">
      <alignment vertical="center"/>
    </xf>
    <xf numFmtId="49" fontId="10" fillId="0" borderId="0" xfId="0" applyNumberFormat="1" applyFont="1">
      <alignment vertical="center"/>
    </xf>
    <xf numFmtId="0" fontId="3" fillId="0" borderId="0" xfId="0" applyFont="1">
      <alignment vertical="center"/>
    </xf>
    <xf numFmtId="0" fontId="3" fillId="0" borderId="0" xfId="0" applyFont="1" applyAlignment="1">
      <alignment horizontal="left" vertical="center"/>
    </xf>
    <xf numFmtId="0" fontId="3" fillId="0" borderId="9" xfId="0" applyFont="1" applyBorder="1">
      <alignment vertical="center"/>
    </xf>
    <xf numFmtId="0" fontId="3" fillId="0" borderId="9" xfId="0" applyFont="1" applyBorder="1" applyAlignment="1">
      <alignment horizontal="left" vertical="center"/>
    </xf>
    <xf numFmtId="49" fontId="10" fillId="0" borderId="7" xfId="0" applyNumberFormat="1" applyFont="1" applyBorder="1">
      <alignment vertical="center"/>
    </xf>
    <xf numFmtId="49" fontId="3" fillId="3" borderId="2" xfId="0" applyNumberFormat="1" applyFont="1" applyFill="1" applyBorder="1">
      <alignment vertical="center"/>
    </xf>
    <xf numFmtId="49" fontId="3" fillId="0" borderId="2" xfId="0" applyNumberFormat="1" applyFont="1" applyBorder="1" applyAlignment="1">
      <alignment horizontal="center" vertical="top" textRotation="255"/>
    </xf>
    <xf numFmtId="49" fontId="3" fillId="0" borderId="0" xfId="0" applyNumberFormat="1" applyFont="1" applyAlignment="1">
      <alignment horizontal="center" vertical="top" textRotation="255"/>
    </xf>
    <xf numFmtId="0" fontId="3" fillId="0" borderId="2" xfId="0" applyFont="1" applyBorder="1">
      <alignment vertical="center"/>
    </xf>
    <xf numFmtId="0" fontId="5" fillId="0" borderId="4" xfId="13" applyFont="1" applyBorder="1" applyAlignment="1">
      <alignment horizontal="center" vertical="center"/>
    </xf>
    <xf numFmtId="0" fontId="13" fillId="0" borderId="0" xfId="0" applyFont="1">
      <alignment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7" xfId="0" applyFont="1" applyBorder="1" applyAlignment="1">
      <alignment horizontal="right" vertical="center"/>
    </xf>
    <xf numFmtId="0" fontId="3" fillId="0" borderId="7" xfId="0" applyFont="1" applyBorder="1" applyAlignment="1">
      <alignment horizontal="right" vertical="top" textRotation="255"/>
    </xf>
    <xf numFmtId="0" fontId="3" fillId="0" borderId="2" xfId="0" applyFont="1" applyBorder="1" applyAlignment="1">
      <alignment horizontal="right" vertical="center"/>
    </xf>
    <xf numFmtId="0" fontId="3" fillId="0" borderId="7" xfId="0" applyFont="1" applyBorder="1" applyAlignment="1">
      <alignment horizontal="right" vertical="top"/>
    </xf>
    <xf numFmtId="0" fontId="3" fillId="0" borderId="8" xfId="0" applyFont="1" applyBorder="1" applyAlignment="1">
      <alignment horizontal="right" vertical="top" textRotation="255"/>
    </xf>
    <xf numFmtId="49" fontId="3" fillId="0" borderId="0" xfId="0" applyNumberFormat="1" applyFont="1" applyAlignment="1">
      <alignment horizontal="center" vertical="center"/>
    </xf>
    <xf numFmtId="0" fontId="3" fillId="0" borderId="0" xfId="0" applyFont="1" applyAlignment="1">
      <alignment horizontal="center" vertical="center"/>
    </xf>
    <xf numFmtId="49" fontId="3" fillId="0" borderId="14" xfId="0" applyNumberFormat="1" applyFont="1" applyBorder="1" applyAlignment="1">
      <alignment horizontal="center" vertical="center"/>
    </xf>
    <xf numFmtId="0" fontId="3" fillId="0" borderId="14" xfId="0" applyFont="1" applyBorder="1" applyAlignment="1">
      <alignment horizontal="center" vertical="center"/>
    </xf>
    <xf numFmtId="49" fontId="3" fillId="0" borderId="19" xfId="0" applyNumberFormat="1" applyFont="1" applyBorder="1" applyAlignment="1">
      <alignment horizontal="center" vertical="center"/>
    </xf>
    <xf numFmtId="0" fontId="3" fillId="0" borderId="19" xfId="0" applyFont="1" applyBorder="1" applyAlignment="1">
      <alignment horizontal="center" vertical="center"/>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3" borderId="12" xfId="0" applyFont="1" applyFill="1" applyBorder="1" applyAlignment="1">
      <alignment horizontal="center" vertical="center"/>
    </xf>
    <xf numFmtId="0" fontId="3" fillId="2" borderId="5" xfId="0" applyFont="1" applyFill="1" applyBorder="1" applyAlignment="1">
      <alignment horizontal="center" vertical="center"/>
    </xf>
    <xf numFmtId="49"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13" fillId="0" borderId="14" xfId="0" applyFont="1" applyBorder="1" applyAlignment="1">
      <alignment horizontal="center" vertical="center"/>
    </xf>
    <xf numFmtId="0" fontId="3" fillId="0" borderId="2" xfId="0" applyFont="1" applyBorder="1" applyAlignment="1">
      <alignment horizontal="left" vertical="center"/>
    </xf>
    <xf numFmtId="0" fontId="5" fillId="0" borderId="7" xfId="13" applyFont="1" applyBorder="1" applyAlignment="1">
      <alignment horizontal="center" vertical="center"/>
    </xf>
    <xf numFmtId="49" fontId="3" fillId="0" borderId="7" xfId="0" applyNumberFormat="1" applyFont="1" applyBorder="1" applyAlignment="1">
      <alignment horizontal="right" vertical="center"/>
    </xf>
    <xf numFmtId="49" fontId="3" fillId="0" borderId="7" xfId="0" applyNumberFormat="1" applyFont="1" applyBorder="1" applyAlignment="1">
      <alignment horizontal="right" vertical="center" shrinkToFit="1"/>
    </xf>
    <xf numFmtId="49" fontId="3" fillId="0" borderId="0" xfId="0" applyNumberFormat="1" applyFont="1" applyAlignment="1">
      <alignment horizontal="right" vertical="center" shrinkToFit="1"/>
    </xf>
    <xf numFmtId="49" fontId="3" fillId="0" borderId="13" xfId="0" applyNumberFormat="1" applyFont="1" applyBorder="1" applyAlignment="1">
      <alignment horizontal="right" vertical="center"/>
    </xf>
    <xf numFmtId="49" fontId="3" fillId="0" borderId="14" xfId="0" applyNumberFormat="1" applyFont="1" applyBorder="1" applyAlignment="1">
      <alignment horizontal="right" vertical="center"/>
    </xf>
    <xf numFmtId="49" fontId="3" fillId="0" borderId="19" xfId="0" applyNumberFormat="1" applyFont="1" applyBorder="1" applyAlignment="1">
      <alignment horizontal="right" vertical="center"/>
    </xf>
    <xf numFmtId="49" fontId="3" fillId="2" borderId="9" xfId="0" applyNumberFormat="1" applyFont="1" applyFill="1" applyBorder="1">
      <alignment vertical="center"/>
    </xf>
    <xf numFmtId="49" fontId="3" fillId="0" borderId="0" xfId="0" applyNumberFormat="1" applyFont="1" applyAlignment="1">
      <alignment vertical="center" shrinkToFit="1"/>
    </xf>
    <xf numFmtId="49" fontId="3" fillId="2" borderId="0" xfId="0" applyNumberFormat="1" applyFont="1" applyFill="1">
      <alignment vertical="center"/>
    </xf>
    <xf numFmtId="49" fontId="3" fillId="2" borderId="0" xfId="0" applyNumberFormat="1" applyFont="1" applyFill="1" applyAlignment="1">
      <alignment horizontal="left" vertical="center" shrinkToFit="1"/>
    </xf>
    <xf numFmtId="49" fontId="3" fillId="0" borderId="14" xfId="0" applyNumberFormat="1" applyFont="1" applyBorder="1">
      <alignment vertical="center"/>
    </xf>
    <xf numFmtId="49" fontId="3" fillId="0" borderId="19" xfId="0" applyNumberFormat="1" applyFont="1" applyBorder="1">
      <alignment vertical="center"/>
    </xf>
    <xf numFmtId="49" fontId="10" fillId="0" borderId="8" xfId="0" applyNumberFormat="1" applyFont="1" applyBorder="1">
      <alignment vertical="center"/>
    </xf>
    <xf numFmtId="49" fontId="10" fillId="0" borderId="9" xfId="0" applyNumberFormat="1" applyFont="1" applyBorder="1">
      <alignment vertical="center"/>
    </xf>
    <xf numFmtId="49" fontId="3" fillId="0" borderId="2" xfId="0" applyNumberFormat="1" applyFont="1" applyBorder="1" applyAlignment="1">
      <alignment horizontal="right" vertical="center"/>
    </xf>
    <xf numFmtId="0" fontId="6" fillId="0" borderId="0" xfId="13" applyFont="1" applyAlignment="1">
      <alignment horizontal="center" vertical="center"/>
    </xf>
    <xf numFmtId="0" fontId="1" fillId="0" borderId="8" xfId="16" applyBorder="1" applyAlignment="1">
      <alignment vertical="center"/>
    </xf>
    <xf numFmtId="0" fontId="5" fillId="0" borderId="19" xfId="13" applyFont="1" applyBorder="1" applyAlignment="1">
      <alignment horizontal="center" vertical="center"/>
    </xf>
    <xf numFmtId="0" fontId="5" fillId="0" borderId="0" xfId="16" applyFont="1" applyAlignment="1">
      <alignment vertical="center"/>
    </xf>
    <xf numFmtId="0" fontId="1" fillId="0" borderId="0" xfId="16" applyAlignment="1">
      <alignment vertical="center"/>
    </xf>
    <xf numFmtId="180" fontId="5" fillId="0" borderId="2" xfId="16" applyNumberFormat="1" applyFont="1" applyBorder="1" applyAlignment="1">
      <alignment horizontal="right" vertical="center"/>
    </xf>
    <xf numFmtId="180" fontId="5" fillId="0" borderId="0" xfId="16" applyNumberFormat="1" applyFont="1" applyAlignment="1">
      <alignment horizontal="right" vertical="center"/>
    </xf>
    <xf numFmtId="180" fontId="5" fillId="0" borderId="9" xfId="16" applyNumberFormat="1" applyFont="1" applyBorder="1" applyAlignment="1">
      <alignment horizontal="right" vertical="center"/>
    </xf>
    <xf numFmtId="0" fontId="1" fillId="0" borderId="19" xfId="13" applyBorder="1" applyAlignment="1">
      <alignment horizontal="center" vertical="center"/>
    </xf>
    <xf numFmtId="0" fontId="5" fillId="0" borderId="8" xfId="13" applyFont="1" applyBorder="1" applyAlignment="1">
      <alignment horizontal="center" vertical="center"/>
    </xf>
    <xf numFmtId="0" fontId="1" fillId="0" borderId="11" xfId="13" applyBorder="1" applyAlignment="1">
      <alignment horizontal="right"/>
    </xf>
    <xf numFmtId="0" fontId="1" fillId="0" borderId="0" xfId="13" applyAlignment="1">
      <alignment horizontal="right"/>
    </xf>
    <xf numFmtId="0" fontId="1" fillId="0" borderId="1" xfId="13" applyBorder="1"/>
    <xf numFmtId="9" fontId="5" fillId="0" borderId="2" xfId="1" applyFont="1" applyFill="1" applyBorder="1" applyAlignment="1" applyProtection="1">
      <alignment vertical="center"/>
    </xf>
    <xf numFmtId="9" fontId="5" fillId="0" borderId="2" xfId="1" applyFont="1" applyFill="1" applyBorder="1" applyAlignment="1" applyProtection="1">
      <alignment horizontal="right" vertical="center"/>
    </xf>
    <xf numFmtId="0" fontId="9" fillId="0" borderId="0" xfId="13" applyFont="1" applyAlignment="1">
      <alignment vertical="center"/>
    </xf>
    <xf numFmtId="9" fontId="5" fillId="0" borderId="3" xfId="1" applyFont="1" applyFill="1" applyBorder="1" applyAlignment="1" applyProtection="1">
      <alignment horizontal="right" vertical="center"/>
    </xf>
    <xf numFmtId="0" fontId="0" fillId="0" borderId="7" xfId="13" applyFont="1" applyBorder="1"/>
    <xf numFmtId="0" fontId="1" fillId="0" borderId="9" xfId="16" applyBorder="1" applyAlignment="1">
      <alignment vertical="center"/>
    </xf>
    <xf numFmtId="0" fontId="5" fillId="0" borderId="9" xfId="13" applyFont="1" applyBorder="1" applyAlignment="1">
      <alignment vertical="center"/>
    </xf>
    <xf numFmtId="0" fontId="5" fillId="0" borderId="11" xfId="13" applyFont="1" applyBorder="1" applyAlignment="1">
      <alignment horizontal="center" vertical="center"/>
    </xf>
    <xf numFmtId="0" fontId="1" fillId="0" borderId="10" xfId="13" applyBorder="1" applyAlignment="1">
      <alignment vertical="center"/>
    </xf>
    <xf numFmtId="0" fontId="5" fillId="2" borderId="20" xfId="16" applyFont="1" applyFill="1" applyBorder="1" applyAlignment="1">
      <alignment horizontal="left" vertical="center"/>
    </xf>
    <xf numFmtId="177" fontId="5" fillId="2" borderId="21" xfId="16" applyNumberFormat="1" applyFont="1" applyFill="1" applyBorder="1" applyAlignment="1">
      <alignment horizontal="right" vertical="center"/>
    </xf>
    <xf numFmtId="177" fontId="5" fillId="2" borderId="22" xfId="16" applyNumberFormat="1" applyFont="1" applyFill="1" applyBorder="1"/>
    <xf numFmtId="177" fontId="5" fillId="2" borderId="22" xfId="16" applyNumberFormat="1" applyFont="1" applyFill="1" applyBorder="1" applyAlignment="1" applyProtection="1">
      <alignment vertical="center"/>
      <protection locked="0"/>
    </xf>
    <xf numFmtId="177" fontId="5" fillId="2" borderId="23" xfId="16" applyNumberFormat="1" applyFont="1" applyFill="1" applyBorder="1" applyAlignment="1" applyProtection="1">
      <alignment vertical="center"/>
      <protection locked="0"/>
    </xf>
    <xf numFmtId="177" fontId="5" fillId="2" borderId="24" xfId="16" applyNumberFormat="1" applyFont="1" applyFill="1" applyBorder="1" applyAlignment="1">
      <alignment horizontal="right" vertical="center"/>
    </xf>
    <xf numFmtId="0" fontId="16" fillId="0" borderId="0" xfId="13" applyFont="1" applyAlignment="1">
      <alignment vertical="center"/>
    </xf>
    <xf numFmtId="0" fontId="9" fillId="0" borderId="0" xfId="16" applyFont="1" applyAlignment="1">
      <alignment vertical="center"/>
    </xf>
    <xf numFmtId="0" fontId="5" fillId="0" borderId="14" xfId="16" applyFont="1" applyBorder="1" applyAlignment="1">
      <alignment horizontal="center" vertical="center"/>
    </xf>
    <xf numFmtId="0" fontId="5" fillId="0" borderId="14" xfId="16" applyFont="1" applyBorder="1" applyAlignment="1">
      <alignment horizontal="center"/>
    </xf>
    <xf numFmtId="0" fontId="5" fillId="0" borderId="19" xfId="16" applyFont="1" applyBorder="1" applyAlignment="1">
      <alignment horizontal="center"/>
    </xf>
    <xf numFmtId="0" fontId="5" fillId="0" borderId="13" xfId="16" applyFont="1" applyBorder="1" applyAlignment="1">
      <alignment horizontal="center" vertical="center"/>
    </xf>
    <xf numFmtId="0" fontId="5" fillId="0" borderId="19" xfId="16" applyFont="1" applyBorder="1" applyAlignment="1">
      <alignment horizontal="center" vertical="center"/>
    </xf>
    <xf numFmtId="0" fontId="5" fillId="0" borderId="13" xfId="16" applyFont="1" applyBorder="1" applyAlignment="1">
      <alignment horizontal="center"/>
    </xf>
    <xf numFmtId="0" fontId="5" fillId="0" borderId="7" xfId="16" applyFont="1" applyBorder="1" applyAlignment="1">
      <alignment horizontal="center" vertical="center"/>
    </xf>
    <xf numFmtId="0" fontId="1" fillId="0" borderId="7" xfId="16" applyBorder="1" applyAlignment="1">
      <alignment horizontal="center" vertical="center"/>
    </xf>
    <xf numFmtId="0" fontId="1" fillId="0" borderId="8" xfId="16" applyBorder="1" applyAlignment="1">
      <alignment horizontal="center" vertical="center"/>
    </xf>
    <xf numFmtId="0" fontId="0" fillId="0" borderId="7" xfId="16" applyFont="1" applyBorder="1" applyAlignment="1">
      <alignment horizontal="center" vertical="center"/>
    </xf>
    <xf numFmtId="0" fontId="5" fillId="0" borderId="1" xfId="16" applyFont="1" applyBorder="1" applyAlignment="1">
      <alignment horizontal="center" vertical="center"/>
    </xf>
    <xf numFmtId="0" fontId="1" fillId="0" borderId="14" xfId="16" applyBorder="1" applyAlignment="1">
      <alignment horizontal="center" vertical="center"/>
    </xf>
    <xf numFmtId="0" fontId="1" fillId="0" borderId="0" xfId="16" applyAlignment="1">
      <alignment horizontal="center" vertical="center"/>
    </xf>
    <xf numFmtId="0" fontId="5" fillId="0" borderId="0" xfId="16" applyFont="1" applyAlignment="1">
      <alignment horizontal="center" vertical="center"/>
    </xf>
    <xf numFmtId="0" fontId="1" fillId="0" borderId="9" xfId="16" applyBorder="1" applyAlignment="1">
      <alignment horizontal="center" vertical="center"/>
    </xf>
    <xf numFmtId="0" fontId="5" fillId="0" borderId="0" xfId="13" applyFont="1" applyAlignment="1" applyProtection="1">
      <alignment vertical="center"/>
      <protection locked="0"/>
    </xf>
    <xf numFmtId="0" fontId="17" fillId="0" borderId="0" xfId="13" applyFont="1" applyAlignment="1" applyProtection="1">
      <alignment vertical="center"/>
      <protection locked="0"/>
    </xf>
    <xf numFmtId="0" fontId="18" fillId="0" borderId="0" xfId="13" applyFont="1" applyAlignment="1" applyProtection="1">
      <alignment vertical="center"/>
      <protection locked="0"/>
    </xf>
    <xf numFmtId="0" fontId="18" fillId="0" borderId="9" xfId="13" applyFont="1" applyBorder="1" applyAlignment="1" applyProtection="1">
      <alignment vertical="center"/>
      <protection locked="0"/>
    </xf>
    <xf numFmtId="0" fontId="19" fillId="2" borderId="25" xfId="13" applyFont="1" applyFill="1" applyBorder="1" applyAlignment="1" applyProtection="1">
      <alignment horizontal="center" vertical="center"/>
      <protection locked="0"/>
    </xf>
    <xf numFmtId="179" fontId="10" fillId="2" borderId="16" xfId="13" applyNumberFormat="1" applyFont="1" applyFill="1" applyBorder="1" applyAlignment="1" applyProtection="1">
      <alignment vertical="center"/>
      <protection locked="0"/>
    </xf>
    <xf numFmtId="179" fontId="10" fillId="2" borderId="21" xfId="13" applyNumberFormat="1" applyFont="1" applyFill="1" applyBorder="1" applyAlignment="1" applyProtection="1">
      <alignment vertical="center"/>
      <protection locked="0"/>
    </xf>
    <xf numFmtId="179" fontId="10" fillId="0" borderId="16" xfId="13" applyNumberFormat="1" applyFont="1" applyBorder="1" applyAlignment="1" applyProtection="1">
      <alignment vertical="center"/>
      <protection locked="0"/>
    </xf>
    <xf numFmtId="0" fontId="19" fillId="2" borderId="26" xfId="13" applyFont="1" applyFill="1" applyBorder="1" applyAlignment="1" applyProtection="1">
      <alignment horizontal="center" vertical="center"/>
      <protection locked="0"/>
    </xf>
    <xf numFmtId="179" fontId="10" fillId="2" borderId="18" xfId="13" applyNumberFormat="1" applyFont="1" applyFill="1" applyBorder="1" applyAlignment="1" applyProtection="1">
      <alignment vertical="center"/>
      <protection locked="0"/>
    </xf>
    <xf numFmtId="179" fontId="10" fillId="2" borderId="22" xfId="13" applyNumberFormat="1" applyFont="1" applyFill="1" applyBorder="1" applyAlignment="1" applyProtection="1">
      <alignment vertical="center"/>
      <protection locked="0"/>
    </xf>
    <xf numFmtId="0" fontId="19" fillId="2" borderId="27" xfId="13" applyFont="1" applyFill="1" applyBorder="1" applyAlignment="1" applyProtection="1">
      <alignment horizontal="center" vertical="center"/>
      <protection locked="0"/>
    </xf>
    <xf numFmtId="179" fontId="10" fillId="2" borderId="28" xfId="13" applyNumberFormat="1" applyFont="1" applyFill="1" applyBorder="1" applyAlignment="1" applyProtection="1">
      <alignment vertical="center"/>
      <protection locked="0"/>
    </xf>
    <xf numFmtId="179" fontId="10" fillId="2" borderId="23" xfId="13" applyNumberFormat="1" applyFont="1" applyFill="1" applyBorder="1" applyAlignment="1" applyProtection="1">
      <alignment vertical="center"/>
      <protection locked="0"/>
    </xf>
    <xf numFmtId="179" fontId="10" fillId="0" borderId="27" xfId="13" applyNumberFormat="1" applyFont="1" applyBorder="1" applyAlignment="1" applyProtection="1">
      <alignment vertical="center"/>
      <protection locked="0"/>
    </xf>
    <xf numFmtId="0" fontId="19" fillId="0" borderId="0" xfId="13" applyFont="1" applyAlignment="1" applyProtection="1">
      <alignment horizontal="center" vertical="center"/>
      <protection locked="0"/>
    </xf>
    <xf numFmtId="179" fontId="10" fillId="0" borderId="0" xfId="13" applyNumberFormat="1" applyFont="1" applyAlignment="1" applyProtection="1">
      <alignment vertical="center"/>
      <protection locked="0"/>
    </xf>
    <xf numFmtId="0" fontId="10" fillId="0" borderId="0" xfId="13" applyFont="1" applyAlignment="1" applyProtection="1">
      <alignment vertical="center"/>
      <protection locked="0"/>
    </xf>
    <xf numFmtId="0" fontId="17" fillId="0" borderId="0" xfId="13" applyFont="1" applyAlignment="1" applyProtection="1">
      <alignment horizontal="right" vertical="center"/>
      <protection locked="0"/>
    </xf>
    <xf numFmtId="0" fontId="17" fillId="0" borderId="13" xfId="13" applyFont="1" applyBorder="1" applyAlignment="1" applyProtection="1">
      <alignment horizontal="center" vertical="center" shrinkToFit="1"/>
      <protection locked="0"/>
    </xf>
    <xf numFmtId="0" fontId="17" fillId="0" borderId="28" xfId="13" applyFont="1" applyBorder="1" applyAlignment="1" applyProtection="1">
      <alignment horizontal="center" vertical="center" shrinkToFit="1"/>
      <protection locked="0"/>
    </xf>
    <xf numFmtId="0" fontId="17" fillId="0" borderId="23" xfId="13" applyFont="1" applyBorder="1" applyAlignment="1" applyProtection="1">
      <alignment horizontal="center" vertical="center" shrinkToFit="1"/>
      <protection locked="0"/>
    </xf>
    <xf numFmtId="0" fontId="17" fillId="0" borderId="19" xfId="13" applyFont="1" applyBorder="1" applyAlignment="1" applyProtection="1">
      <alignment horizontal="center" vertical="center" shrinkToFit="1"/>
      <protection locked="0"/>
    </xf>
    <xf numFmtId="0" fontId="19" fillId="0" borderId="0" xfId="13" applyFont="1" applyProtection="1">
      <protection locked="0"/>
    </xf>
    <xf numFmtId="0" fontId="3" fillId="0" borderId="0" xfId="13" applyFont="1" applyAlignment="1">
      <alignment horizontal="left" vertical="center"/>
    </xf>
    <xf numFmtId="0" fontId="6" fillId="0" borderId="0" xfId="13" applyFont="1" applyAlignment="1">
      <alignment vertical="center"/>
    </xf>
    <xf numFmtId="0" fontId="8" fillId="0" borderId="0" xfId="13" applyFont="1" applyAlignment="1">
      <alignment horizontal="center" vertical="center"/>
    </xf>
    <xf numFmtId="0" fontId="3" fillId="0" borderId="0" xfId="13" applyFont="1" applyAlignment="1">
      <alignment vertical="center"/>
    </xf>
    <xf numFmtId="0" fontId="20" fillId="0" borderId="0" xfId="13" applyFont="1" applyAlignment="1">
      <alignment vertical="center"/>
    </xf>
    <xf numFmtId="0" fontId="21" fillId="0" borderId="0" xfId="13" applyFont="1" applyAlignment="1">
      <alignment vertical="center"/>
    </xf>
    <xf numFmtId="0" fontId="5" fillId="0" borderId="0" xfId="13" applyFont="1" applyAlignment="1">
      <alignment horizontal="left" vertical="center"/>
    </xf>
    <xf numFmtId="0" fontId="1" fillId="0" borderId="8" xfId="13" applyBorder="1" applyAlignment="1">
      <alignment horizontal="center" vertical="center"/>
    </xf>
    <xf numFmtId="0" fontId="5" fillId="0" borderId="29" xfId="13" applyFont="1" applyBorder="1" applyAlignment="1">
      <alignment horizontal="center" vertical="center"/>
    </xf>
    <xf numFmtId="0" fontId="5" fillId="0" borderId="30" xfId="13" applyFont="1" applyBorder="1" applyAlignment="1">
      <alignment horizontal="center" vertical="center"/>
    </xf>
    <xf numFmtId="0" fontId="1" fillId="0" borderId="31" xfId="13" applyBorder="1" applyAlignment="1">
      <alignment horizontal="center" vertical="center"/>
    </xf>
    <xf numFmtId="0" fontId="8" fillId="0" borderId="0" xfId="13" applyFont="1" applyAlignment="1">
      <alignment vertical="center"/>
    </xf>
    <xf numFmtId="0" fontId="16" fillId="0" borderId="0" xfId="13" applyFont="1" applyAlignment="1">
      <alignment horizontal="center" vertical="center"/>
    </xf>
    <xf numFmtId="0" fontId="1" fillId="0" borderId="0" xfId="13"/>
    <xf numFmtId="49" fontId="3" fillId="0" borderId="32" xfId="0" applyNumberFormat="1" applyFont="1" applyBorder="1">
      <alignment vertical="center"/>
    </xf>
    <xf numFmtId="49" fontId="3" fillId="0" borderId="28" xfId="0" applyNumberFormat="1" applyFont="1" applyBorder="1">
      <alignment vertical="center"/>
    </xf>
    <xf numFmtId="49" fontId="3" fillId="0" borderId="33" xfId="0" applyNumberFormat="1" applyFont="1" applyBorder="1">
      <alignment vertical="center"/>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10" xfId="0" applyFont="1" applyBorder="1" applyAlignment="1">
      <alignment horizontal="left" vertical="center"/>
    </xf>
    <xf numFmtId="49" fontId="3" fillId="2" borderId="34" xfId="0" applyNumberFormat="1" applyFont="1" applyFill="1" applyBorder="1" applyAlignment="1">
      <alignment vertical="center" shrinkToFit="1"/>
    </xf>
    <xf numFmtId="49" fontId="3" fillId="2" borderId="35" xfId="0" applyNumberFormat="1" applyFont="1" applyFill="1" applyBorder="1" applyAlignment="1">
      <alignment vertical="center" shrinkToFit="1"/>
    </xf>
    <xf numFmtId="49" fontId="3" fillId="2" borderId="36" xfId="0" applyNumberFormat="1" applyFont="1" applyFill="1" applyBorder="1" applyAlignment="1">
      <alignment vertical="center" shrinkToFit="1"/>
    </xf>
    <xf numFmtId="49" fontId="3" fillId="2" borderId="17" xfId="0" applyNumberFormat="1" applyFont="1" applyFill="1" applyBorder="1" applyAlignment="1">
      <alignment vertical="center" shrinkToFit="1"/>
    </xf>
    <xf numFmtId="49" fontId="3" fillId="2" borderId="18" xfId="0" applyNumberFormat="1" applyFont="1" applyFill="1" applyBorder="1" applyAlignment="1">
      <alignment vertical="center" shrinkToFit="1"/>
    </xf>
    <xf numFmtId="49" fontId="3" fillId="2" borderId="32" xfId="0" applyNumberFormat="1" applyFont="1" applyFill="1" applyBorder="1" applyAlignment="1">
      <alignment vertical="center" shrinkToFit="1"/>
    </xf>
    <xf numFmtId="49" fontId="3" fillId="0" borderId="35" xfId="0" applyNumberFormat="1" applyFont="1" applyBorder="1">
      <alignment vertical="center"/>
    </xf>
    <xf numFmtId="49" fontId="3" fillId="0" borderId="0" xfId="0" applyNumberFormat="1" applyFont="1" applyAlignment="1">
      <alignment horizontal="left" vertical="center" indent="1"/>
    </xf>
    <xf numFmtId="49" fontId="3" fillId="0" borderId="0" xfId="0" applyNumberFormat="1" applyFont="1" applyAlignment="1">
      <alignment horizontal="left" vertical="center"/>
    </xf>
    <xf numFmtId="49" fontId="3" fillId="0" borderId="34" xfId="0" applyNumberFormat="1" applyFont="1" applyBorder="1">
      <alignment vertical="center"/>
    </xf>
    <xf numFmtId="49" fontId="3" fillId="0" borderId="36" xfId="0" applyNumberFormat="1" applyFont="1" applyBorder="1">
      <alignment vertical="center"/>
    </xf>
    <xf numFmtId="0" fontId="3" fillId="0" borderId="0" xfId="12">
      <alignment vertical="center"/>
    </xf>
    <xf numFmtId="0" fontId="16" fillId="0" borderId="0" xfId="12" applyFont="1">
      <alignment vertical="center"/>
    </xf>
    <xf numFmtId="0" fontId="8" fillId="0" borderId="0" xfId="12" applyFont="1">
      <alignment vertical="center"/>
    </xf>
    <xf numFmtId="0" fontId="22" fillId="0" borderId="0" xfId="12" applyFont="1">
      <alignment vertical="center"/>
    </xf>
    <xf numFmtId="0" fontId="16" fillId="0" borderId="0" xfId="12" applyFont="1" applyAlignment="1">
      <alignment vertical="distributed"/>
    </xf>
    <xf numFmtId="0" fontId="23" fillId="0" borderId="0" xfId="12" applyFont="1">
      <alignment vertical="center"/>
    </xf>
    <xf numFmtId="0" fontId="24" fillId="0" borderId="0" xfId="12" applyFont="1">
      <alignment vertical="center"/>
    </xf>
    <xf numFmtId="0" fontId="3" fillId="0" borderId="0" xfId="12" applyAlignment="1">
      <alignment horizontal="center" vertical="center"/>
    </xf>
    <xf numFmtId="0" fontId="3" fillId="0" borderId="0" xfId="12" applyAlignment="1" applyProtection="1">
      <alignment horizontal="left" vertical="center"/>
      <protection locked="0"/>
    </xf>
    <xf numFmtId="0" fontId="10" fillId="0" borderId="0" xfId="12" applyFont="1">
      <alignment vertical="center"/>
    </xf>
    <xf numFmtId="0" fontId="3" fillId="0" borderId="0" xfId="12" applyAlignment="1">
      <alignment horizontal="left" vertical="center"/>
    </xf>
    <xf numFmtId="49" fontId="3" fillId="3" borderId="5" xfId="0" applyNumberFormat="1" applyFont="1" applyFill="1" applyBorder="1">
      <alignment vertical="center"/>
    </xf>
    <xf numFmtId="49" fontId="3" fillId="3" borderId="35" xfId="0" applyNumberFormat="1" applyFont="1" applyFill="1" applyBorder="1">
      <alignment vertical="center"/>
    </xf>
    <xf numFmtId="49" fontId="3" fillId="0" borderId="37" xfId="0" applyNumberFormat="1" applyFont="1" applyBorder="1">
      <alignment vertical="center"/>
    </xf>
    <xf numFmtId="49" fontId="3" fillId="0" borderId="38" xfId="0" applyNumberFormat="1" applyFont="1" applyBorder="1">
      <alignment vertical="center"/>
    </xf>
    <xf numFmtId="49" fontId="3" fillId="0" borderId="39" xfId="0" applyNumberFormat="1" applyFont="1" applyBorder="1">
      <alignment vertical="center"/>
    </xf>
    <xf numFmtId="49" fontId="3" fillId="3" borderId="16" xfId="0" applyNumberFormat="1" applyFont="1" applyFill="1" applyBorder="1">
      <alignment vertical="center"/>
    </xf>
    <xf numFmtId="49" fontId="3" fillId="3" borderId="28" xfId="0" applyNumberFormat="1" applyFont="1" applyFill="1" applyBorder="1">
      <alignment vertical="center"/>
    </xf>
    <xf numFmtId="49" fontId="3" fillId="2" borderId="2" xfId="0" applyNumberFormat="1" applyFont="1" applyFill="1" applyBorder="1">
      <alignment vertical="center"/>
    </xf>
    <xf numFmtId="49" fontId="3" fillId="2" borderId="11" xfId="0" applyNumberFormat="1" applyFont="1" applyFill="1" applyBorder="1">
      <alignment vertical="center"/>
    </xf>
    <xf numFmtId="0" fontId="5" fillId="0" borderId="14" xfId="13" applyFont="1" applyBorder="1" applyAlignment="1">
      <alignment horizontal="center" vertical="center"/>
    </xf>
    <xf numFmtId="49" fontId="5" fillId="0" borderId="0" xfId="0" applyNumberFormat="1" applyFont="1">
      <alignmen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0" xfId="0" applyFont="1">
      <alignment vertical="center"/>
    </xf>
    <xf numFmtId="49" fontId="5" fillId="0" borderId="0" xfId="0" applyNumberFormat="1" applyFont="1" applyAlignment="1">
      <alignment horizontal="center" vertical="center"/>
    </xf>
    <xf numFmtId="0" fontId="5" fillId="0" borderId="0" xfId="0" applyFont="1" applyAlignment="1">
      <alignment horizontal="right" vertical="center"/>
    </xf>
    <xf numFmtId="0" fontId="25" fillId="2" borderId="0" xfId="0" applyFont="1" applyFill="1" applyAlignment="1">
      <alignment horizontal="center" vertical="center"/>
    </xf>
    <xf numFmtId="0" fontId="3" fillId="0" borderId="15" xfId="13" applyFont="1" applyBorder="1" applyAlignment="1" applyProtection="1">
      <alignment horizontal="center" vertical="center"/>
      <protection locked="0"/>
    </xf>
    <xf numFmtId="0" fontId="3" fillId="0" borderId="17" xfId="13" applyFont="1" applyBorder="1" applyAlignment="1" applyProtection="1">
      <alignment horizontal="center" vertical="center"/>
      <protection locked="0"/>
    </xf>
    <xf numFmtId="0" fontId="3" fillId="0" borderId="40" xfId="13" applyFont="1" applyBorder="1" applyAlignment="1" applyProtection="1">
      <alignment horizontal="center" vertical="center"/>
      <protection locked="0"/>
    </xf>
    <xf numFmtId="0" fontId="3" fillId="0" borderId="0" xfId="13" applyFont="1" applyAlignment="1" applyProtection="1">
      <alignment horizontal="center" vertical="center"/>
      <protection locked="0"/>
    </xf>
    <xf numFmtId="0" fontId="3" fillId="0" borderId="0" xfId="13" applyFont="1" applyAlignment="1" applyProtection="1">
      <alignment vertical="center"/>
      <protection locked="0"/>
    </xf>
    <xf numFmtId="0" fontId="3" fillId="0" borderId="41" xfId="13" applyFont="1" applyBorder="1" applyAlignment="1" applyProtection="1">
      <alignment horizontal="center" vertical="center"/>
      <protection locked="0"/>
    </xf>
    <xf numFmtId="0" fontId="3" fillId="0" borderId="14" xfId="13" applyFont="1" applyBorder="1" applyAlignment="1" applyProtection="1">
      <alignment horizontal="center" vertical="center" shrinkToFit="1"/>
      <protection locked="0"/>
    </xf>
    <xf numFmtId="0" fontId="3" fillId="0" borderId="28" xfId="13" applyFont="1" applyBorder="1" applyAlignment="1" applyProtection="1">
      <alignment horizontal="center" vertical="center"/>
      <protection locked="0"/>
    </xf>
    <xf numFmtId="0" fontId="3" fillId="0" borderId="42" xfId="13" applyFont="1" applyBorder="1" applyAlignment="1" applyProtection="1">
      <alignment horizontal="center" vertical="center"/>
      <protection locked="0"/>
    </xf>
    <xf numFmtId="0" fontId="3" fillId="0" borderId="19" xfId="13" applyFont="1" applyBorder="1" applyAlignment="1" applyProtection="1">
      <alignment horizontal="center" vertical="center"/>
      <protection locked="0"/>
    </xf>
    <xf numFmtId="0" fontId="24" fillId="2" borderId="25" xfId="13" applyFont="1" applyFill="1" applyBorder="1" applyAlignment="1" applyProtection="1">
      <alignment horizontal="center" vertical="center"/>
      <protection locked="0"/>
    </xf>
    <xf numFmtId="179" fontId="3" fillId="2" borderId="16" xfId="13" applyNumberFormat="1" applyFont="1" applyFill="1" applyBorder="1" applyAlignment="1" applyProtection="1">
      <alignment vertical="center"/>
      <protection locked="0"/>
    </xf>
    <xf numFmtId="179" fontId="3" fillId="2" borderId="21" xfId="13" applyNumberFormat="1" applyFont="1" applyFill="1" applyBorder="1" applyAlignment="1" applyProtection="1">
      <alignment vertical="center"/>
      <protection locked="0"/>
    </xf>
    <xf numFmtId="179" fontId="3" fillId="0" borderId="16" xfId="13" applyNumberFormat="1" applyFont="1" applyBorder="1" applyAlignment="1" applyProtection="1">
      <alignment vertical="center"/>
      <protection locked="0"/>
    </xf>
    <xf numFmtId="0" fontId="24" fillId="2" borderId="26" xfId="13" applyFont="1" applyFill="1" applyBorder="1" applyAlignment="1" applyProtection="1">
      <alignment horizontal="center" vertical="center"/>
      <protection locked="0"/>
    </xf>
    <xf numFmtId="179" fontId="3" fillId="2" borderId="18" xfId="13" applyNumberFormat="1" applyFont="1" applyFill="1" applyBorder="1" applyAlignment="1" applyProtection="1">
      <alignment vertical="center"/>
      <protection locked="0"/>
    </xf>
    <xf numFmtId="179" fontId="3" fillId="2" borderId="22" xfId="13" applyNumberFormat="1" applyFont="1" applyFill="1" applyBorder="1" applyAlignment="1" applyProtection="1">
      <alignment vertical="center"/>
      <protection locked="0"/>
    </xf>
    <xf numFmtId="0" fontId="24" fillId="2" borderId="27" xfId="13" applyFont="1" applyFill="1" applyBorder="1" applyAlignment="1" applyProtection="1">
      <alignment horizontal="center" vertical="center"/>
      <protection locked="0"/>
    </xf>
    <xf numFmtId="179" fontId="3" fillId="2" borderId="28" xfId="13" applyNumberFormat="1" applyFont="1" applyFill="1" applyBorder="1" applyAlignment="1" applyProtection="1">
      <alignment vertical="center"/>
      <protection locked="0"/>
    </xf>
    <xf numFmtId="179" fontId="3" fillId="2" borderId="23" xfId="13" applyNumberFormat="1" applyFont="1" applyFill="1" applyBorder="1" applyAlignment="1" applyProtection="1">
      <alignment vertical="center"/>
      <protection locked="0"/>
    </xf>
    <xf numFmtId="179" fontId="3" fillId="0" borderId="27" xfId="13" applyNumberFormat="1" applyFont="1" applyBorder="1" applyAlignment="1" applyProtection="1">
      <alignment vertical="center"/>
      <protection locked="0"/>
    </xf>
    <xf numFmtId="0" fontId="19" fillId="0" borderId="9" xfId="13" applyFont="1" applyBorder="1" applyAlignment="1" applyProtection="1">
      <alignment vertical="center"/>
      <protection locked="0"/>
    </xf>
    <xf numFmtId="49" fontId="3" fillId="2" borderId="7" xfId="0" applyNumberFormat="1" applyFont="1" applyFill="1" applyBorder="1">
      <alignment vertical="center"/>
    </xf>
    <xf numFmtId="49" fontId="3" fillId="2" borderId="8" xfId="0" applyNumberFormat="1" applyFont="1" applyFill="1" applyBorder="1">
      <alignment vertical="center"/>
    </xf>
    <xf numFmtId="49" fontId="3" fillId="2" borderId="10" xfId="0" applyNumberFormat="1" applyFont="1" applyFill="1" applyBorder="1">
      <alignment vertical="center"/>
    </xf>
    <xf numFmtId="49" fontId="3" fillId="2" borderId="1" xfId="0" applyNumberFormat="1" applyFont="1" applyFill="1" applyBorder="1">
      <alignment vertical="center"/>
    </xf>
    <xf numFmtId="49" fontId="3" fillId="2" borderId="3" xfId="0" applyNumberFormat="1" applyFont="1" applyFill="1" applyBorder="1">
      <alignment vertical="center"/>
    </xf>
    <xf numFmtId="49" fontId="3" fillId="2" borderId="5" xfId="0" applyNumberFormat="1" applyFont="1" applyFill="1" applyBorder="1" applyAlignment="1">
      <alignment horizontal="left" vertical="center"/>
    </xf>
    <xf numFmtId="49" fontId="3" fillId="2" borderId="12" xfId="0" applyNumberFormat="1" applyFont="1" applyFill="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177" fontId="5" fillId="0" borderId="10" xfId="16" applyNumberFormat="1" applyFont="1" applyBorder="1" applyAlignment="1" applyProtection="1">
      <alignment vertical="center"/>
      <protection locked="0"/>
    </xf>
    <xf numFmtId="180" fontId="5" fillId="0" borderId="25" xfId="16" applyNumberFormat="1" applyFont="1" applyBorder="1" applyAlignment="1">
      <alignment horizontal="right" vertical="center"/>
    </xf>
    <xf numFmtId="180" fontId="5" fillId="0" borderId="15" xfId="16" applyNumberFormat="1" applyFont="1" applyBorder="1" applyAlignment="1">
      <alignment horizontal="right" vertical="center"/>
    </xf>
    <xf numFmtId="180" fontId="5" fillId="0" borderId="8" xfId="16" applyNumberFormat="1" applyFont="1" applyBorder="1" applyAlignment="1">
      <alignment horizontal="right" vertical="center"/>
    </xf>
    <xf numFmtId="180" fontId="5" fillId="0" borderId="19" xfId="16" applyNumberFormat="1" applyFont="1" applyBorder="1" applyAlignment="1">
      <alignment horizontal="right" vertical="center"/>
    </xf>
    <xf numFmtId="0" fontId="5" fillId="0" borderId="10" xfId="16" applyFont="1" applyBorder="1" applyAlignment="1">
      <alignment vertical="center"/>
    </xf>
    <xf numFmtId="180" fontId="5" fillId="0" borderId="25" xfId="13" applyNumberFormat="1" applyFont="1" applyBorder="1" applyAlignment="1">
      <alignment horizontal="right" vertical="center" shrinkToFit="1"/>
    </xf>
    <xf numFmtId="180" fontId="5" fillId="0" borderId="7" xfId="16" applyNumberFormat="1" applyFont="1" applyBorder="1" applyAlignment="1">
      <alignment horizontal="right" vertical="center"/>
    </xf>
    <xf numFmtId="180" fontId="5" fillId="0" borderId="14" xfId="16" applyNumberFormat="1" applyFont="1" applyBorder="1" applyAlignment="1">
      <alignment horizontal="right" vertical="center"/>
    </xf>
    <xf numFmtId="0" fontId="5" fillId="0" borderId="4" xfId="16" applyFont="1" applyBorder="1" applyAlignment="1">
      <alignment vertical="center"/>
    </xf>
    <xf numFmtId="180" fontId="5" fillId="0" borderId="5" xfId="16" applyNumberFormat="1" applyFont="1" applyBorder="1" applyAlignment="1">
      <alignment horizontal="right" vertical="center"/>
    </xf>
    <xf numFmtId="0" fontId="5" fillId="0" borderId="4" xfId="13" applyFont="1" applyBorder="1" applyAlignment="1">
      <alignment vertical="center"/>
    </xf>
    <xf numFmtId="0" fontId="5" fillId="0" borderId="5" xfId="16" applyFont="1" applyBorder="1" applyAlignment="1">
      <alignment vertical="center"/>
    </xf>
    <xf numFmtId="180" fontId="5" fillId="0" borderId="41" xfId="16" applyNumberFormat="1" applyFont="1" applyBorder="1" applyAlignment="1">
      <alignment horizontal="right" vertical="center"/>
    </xf>
    <xf numFmtId="180" fontId="5" fillId="0" borderId="41" xfId="13" applyNumberFormat="1" applyFont="1" applyBorder="1" applyAlignment="1">
      <alignment horizontal="right" vertical="center" shrinkToFit="1"/>
    </xf>
    <xf numFmtId="49" fontId="5" fillId="0" borderId="0" xfId="0" applyNumberFormat="1" applyFont="1" applyAlignment="1">
      <alignment horizontal="right" vertical="center"/>
    </xf>
    <xf numFmtId="0" fontId="10" fillId="0" borderId="9" xfId="13" applyFont="1" applyBorder="1" applyAlignment="1" applyProtection="1">
      <alignment horizontal="right" vertical="center"/>
      <protection locked="0"/>
    </xf>
    <xf numFmtId="180" fontId="5" fillId="0" borderId="25" xfId="16" applyNumberFormat="1" applyFont="1" applyBorder="1" applyAlignment="1" applyProtection="1">
      <alignment horizontal="right" vertical="center"/>
      <protection hidden="1"/>
    </xf>
    <xf numFmtId="183" fontId="0" fillId="0" borderId="0" xfId="0" applyNumberFormat="1">
      <alignment vertical="center"/>
    </xf>
    <xf numFmtId="183" fontId="0" fillId="6" borderId="0" xfId="0" applyNumberFormat="1" applyFill="1">
      <alignment vertical="center"/>
    </xf>
    <xf numFmtId="0" fontId="0" fillId="6" borderId="0" xfId="0" applyFill="1">
      <alignment vertical="center"/>
    </xf>
    <xf numFmtId="49" fontId="3" fillId="0" borderId="40" xfId="0" applyNumberFormat="1" applyFont="1" applyBorder="1">
      <alignment vertical="center"/>
    </xf>
    <xf numFmtId="49" fontId="3" fillId="0" borderId="9" xfId="0" applyNumberFormat="1" applyFont="1" applyBorder="1" applyAlignment="1">
      <alignment vertical="center" shrinkToFit="1"/>
    </xf>
    <xf numFmtId="49" fontId="3" fillId="0" borderId="8" xfId="0" applyNumberFormat="1" applyFont="1" applyBorder="1" applyAlignment="1">
      <alignment horizontal="right" vertical="center" shrinkToFit="1"/>
    </xf>
    <xf numFmtId="49" fontId="0" fillId="0" borderId="0" xfId="0" applyNumberFormat="1">
      <alignment vertical="center"/>
    </xf>
    <xf numFmtId="0" fontId="5" fillId="2" borderId="43" xfId="16" applyFont="1" applyFill="1" applyBorder="1" applyAlignment="1">
      <alignment horizontal="left" shrinkToFit="1"/>
    </xf>
    <xf numFmtId="0" fontId="5" fillId="2" borderId="43" xfId="16" applyFont="1" applyFill="1" applyBorder="1" applyAlignment="1" applyProtection="1">
      <alignment horizontal="left" vertical="center" shrinkToFit="1"/>
      <protection locked="0"/>
    </xf>
    <xf numFmtId="0" fontId="5" fillId="2" borderId="8" xfId="16" applyFont="1" applyFill="1" applyBorder="1" applyAlignment="1" applyProtection="1">
      <alignment horizontal="left" vertical="center" shrinkToFit="1"/>
      <protection locked="0"/>
    </xf>
    <xf numFmtId="0" fontId="5" fillId="0" borderId="8" xfId="16" applyFont="1" applyBorder="1" applyAlignment="1" applyProtection="1">
      <alignment vertical="center" shrinkToFit="1"/>
      <protection locked="0"/>
    </xf>
    <xf numFmtId="0" fontId="5" fillId="2" borderId="44" xfId="16" applyFont="1" applyFill="1" applyBorder="1" applyAlignment="1">
      <alignment horizontal="left" vertical="center" shrinkToFit="1"/>
    </xf>
    <xf numFmtId="0" fontId="5" fillId="0" borderId="0" xfId="13" applyFont="1" applyAlignment="1">
      <alignment shrinkToFit="1"/>
    </xf>
    <xf numFmtId="0" fontId="5" fillId="0" borderId="0" xfId="13" applyFont="1" applyAlignment="1">
      <alignment vertical="center" shrinkToFit="1"/>
    </xf>
    <xf numFmtId="0" fontId="6" fillId="0" borderId="0" xfId="13" applyFont="1" applyAlignment="1">
      <alignment vertical="center" shrinkToFit="1"/>
    </xf>
    <xf numFmtId="0" fontId="5" fillId="0" borderId="1" xfId="13" applyFont="1" applyBorder="1" applyAlignment="1">
      <alignment horizontal="center" vertical="center" shrinkToFit="1"/>
    </xf>
    <xf numFmtId="0" fontId="5" fillId="0" borderId="7" xfId="13" applyFont="1" applyBorder="1" applyAlignment="1">
      <alignment horizontal="center" vertical="center" shrinkToFit="1"/>
    </xf>
    <xf numFmtId="0" fontId="1" fillId="0" borderId="8" xfId="13" applyBorder="1" applyAlignment="1">
      <alignment horizontal="center" vertical="center" shrinkToFit="1"/>
    </xf>
    <xf numFmtId="0" fontId="5" fillId="2" borderId="20" xfId="16" applyFont="1" applyFill="1" applyBorder="1" applyAlignment="1">
      <alignment horizontal="left" vertical="center" shrinkToFit="1"/>
    </xf>
    <xf numFmtId="0" fontId="5" fillId="2" borderId="16" xfId="16" applyFont="1" applyFill="1" applyBorder="1" applyAlignment="1">
      <alignment vertical="center" shrinkToFit="1"/>
    </xf>
    <xf numFmtId="0" fontId="5" fillId="2" borderId="9" xfId="16" applyFont="1" applyFill="1" applyBorder="1" applyAlignment="1">
      <alignment vertical="center" shrinkToFit="1"/>
    </xf>
    <xf numFmtId="0" fontId="5" fillId="0" borderId="9" xfId="16" applyFont="1" applyBorder="1" applyAlignment="1">
      <alignment vertical="center" shrinkToFit="1"/>
    </xf>
    <xf numFmtId="0" fontId="5" fillId="2" borderId="35" xfId="16" applyFont="1" applyFill="1" applyBorder="1" applyAlignment="1">
      <alignment vertical="center" shrinkToFit="1"/>
    </xf>
    <xf numFmtId="0" fontId="5" fillId="2" borderId="0" xfId="16" applyFont="1" applyFill="1" applyAlignment="1">
      <alignment vertical="center" shrinkToFit="1"/>
    </xf>
    <xf numFmtId="0" fontId="5" fillId="0" borderId="5" xfId="16" applyFont="1" applyBorder="1" applyAlignment="1">
      <alignment vertical="center" shrinkToFit="1"/>
    </xf>
    <xf numFmtId="0" fontId="5" fillId="2" borderId="15" xfId="16" applyFont="1" applyFill="1" applyBorder="1" applyAlignment="1">
      <alignment vertical="center" shrinkToFit="1"/>
    </xf>
    <xf numFmtId="0" fontId="5" fillId="2" borderId="7" xfId="16" applyFont="1" applyFill="1" applyBorder="1" applyAlignment="1">
      <alignment vertical="center" shrinkToFit="1"/>
    </xf>
    <xf numFmtId="0" fontId="5" fillId="0" borderId="4" xfId="16" applyFont="1" applyBorder="1" applyAlignment="1">
      <alignment vertical="center" shrinkToFit="1"/>
    </xf>
    <xf numFmtId="0" fontId="5" fillId="2" borderId="34" xfId="16" applyFont="1" applyFill="1" applyBorder="1" applyAlignment="1">
      <alignment vertical="center" shrinkToFit="1"/>
    </xf>
    <xf numFmtId="0" fontId="5" fillId="2" borderId="15" xfId="13" applyFont="1" applyFill="1" applyBorder="1" applyAlignment="1">
      <alignment vertical="center" shrinkToFit="1"/>
    </xf>
    <xf numFmtId="0" fontId="5" fillId="2" borderId="26" xfId="13" applyFont="1" applyFill="1" applyBorder="1" applyAlignment="1">
      <alignment vertical="center" shrinkToFit="1"/>
    </xf>
    <xf numFmtId="0" fontId="5" fillId="2" borderId="45" xfId="13" applyFont="1" applyFill="1" applyBorder="1" applyAlignment="1">
      <alignment vertical="center" shrinkToFit="1"/>
    </xf>
    <xf numFmtId="0" fontId="5" fillId="0" borderId="4" xfId="13" applyFont="1" applyBorder="1" applyAlignment="1">
      <alignment vertical="center" shrinkToFit="1"/>
    </xf>
    <xf numFmtId="0" fontId="5" fillId="0" borderId="9" xfId="13" applyFont="1" applyBorder="1" applyAlignment="1">
      <alignment vertical="center" shrinkToFit="1"/>
    </xf>
    <xf numFmtId="0" fontId="5" fillId="2" borderId="34" xfId="13" applyFont="1" applyFill="1" applyBorder="1" applyAlignment="1">
      <alignment vertical="center" shrinkToFit="1"/>
    </xf>
    <xf numFmtId="0" fontId="3" fillId="7" borderId="4" xfId="0" applyFont="1" applyFill="1" applyBorder="1" applyAlignment="1">
      <alignment horizontal="right" vertical="center"/>
    </xf>
    <xf numFmtId="49" fontId="47" fillId="0" borderId="0" xfId="0" applyNumberFormat="1" applyFont="1">
      <alignment vertical="center"/>
    </xf>
    <xf numFmtId="0" fontId="48" fillId="0" borderId="0" xfId="0" applyFont="1">
      <alignment vertical="center"/>
    </xf>
    <xf numFmtId="49"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lignment vertical="center"/>
    </xf>
    <xf numFmtId="0" fontId="3" fillId="0" borderId="0" xfId="0" applyFont="1" applyProtection="1">
      <alignment vertical="center"/>
      <protection locked="0"/>
    </xf>
    <xf numFmtId="0" fontId="3" fillId="7" borderId="7" xfId="0" applyFont="1" applyFill="1" applyBorder="1" applyAlignment="1">
      <alignment horizontal="center" vertical="top" shrinkToFit="1"/>
    </xf>
    <xf numFmtId="0" fontId="3" fillId="7" borderId="0" xfId="0" applyFont="1" applyFill="1" applyAlignment="1">
      <alignment horizontal="center" vertical="top" shrinkToFit="1"/>
    </xf>
    <xf numFmtId="0" fontId="3" fillId="0" borderId="9" xfId="0" applyFont="1" applyBorder="1" applyAlignment="1" applyProtection="1">
      <alignment horizontal="center" vertical="center"/>
      <protection locked="0"/>
    </xf>
    <xf numFmtId="49" fontId="3" fillId="7" borderId="7" xfId="0" applyNumberFormat="1" applyFont="1" applyFill="1" applyBorder="1" applyAlignment="1">
      <alignment horizontal="center" vertical="center" shrinkToFit="1"/>
    </xf>
    <xf numFmtId="49" fontId="3" fillId="7" borderId="0" xfId="0" applyNumberFormat="1" applyFont="1" applyFill="1" applyAlignment="1">
      <alignment horizontal="center" vertical="center" shrinkToFit="1"/>
    </xf>
    <xf numFmtId="49" fontId="3" fillId="3" borderId="37" xfId="0" applyNumberFormat="1" applyFont="1" applyFill="1" applyBorder="1">
      <alignment vertical="center"/>
    </xf>
    <xf numFmtId="0" fontId="3" fillId="0" borderId="38" xfId="0" applyFont="1" applyBorder="1">
      <alignment vertical="center"/>
    </xf>
    <xf numFmtId="0" fontId="3" fillId="0" borderId="38" xfId="0" applyFont="1" applyBorder="1" applyProtection="1">
      <alignment vertical="center"/>
      <protection locked="0"/>
    </xf>
    <xf numFmtId="0" fontId="3" fillId="0" borderId="18" xfId="0" applyFont="1" applyBorder="1" applyAlignment="1">
      <alignment vertical="top"/>
    </xf>
    <xf numFmtId="0" fontId="3" fillId="0" borderId="18" xfId="0" applyFont="1" applyBorder="1">
      <alignment vertical="center"/>
    </xf>
    <xf numFmtId="0" fontId="3" fillId="0" borderId="18" xfId="0" applyFont="1" applyBorder="1" applyProtection="1">
      <alignment vertical="center"/>
      <protection locked="0"/>
    </xf>
    <xf numFmtId="0" fontId="3" fillId="0" borderId="0" xfId="0" applyFont="1" applyAlignment="1">
      <alignment vertical="top"/>
    </xf>
    <xf numFmtId="0" fontId="3" fillId="0" borderId="9" xfId="0" applyFont="1" applyBorder="1" applyProtection="1">
      <alignment vertical="center"/>
      <protection locked="0"/>
    </xf>
    <xf numFmtId="49" fontId="3" fillId="0" borderId="46" xfId="0" applyNumberFormat="1" applyFont="1" applyBorder="1">
      <alignment vertical="center"/>
    </xf>
    <xf numFmtId="49" fontId="47" fillId="0" borderId="14" xfId="0" applyNumberFormat="1" applyFont="1" applyBorder="1" applyAlignment="1">
      <alignment vertical="top" textRotation="255"/>
    </xf>
    <xf numFmtId="0" fontId="3" fillId="0" borderId="0" xfId="5" applyFont="1"/>
    <xf numFmtId="0" fontId="10" fillId="0" borderId="0" xfId="5" applyFont="1" applyAlignment="1">
      <alignment vertical="center"/>
    </xf>
    <xf numFmtId="0" fontId="10" fillId="0" borderId="0" xfId="5" applyFont="1" applyAlignment="1">
      <alignment vertical="center" shrinkToFit="1"/>
    </xf>
    <xf numFmtId="0" fontId="19" fillId="0" borderId="0" xfId="5" applyFont="1" applyAlignment="1">
      <alignment vertical="center"/>
    </xf>
    <xf numFmtId="0" fontId="0" fillId="0" borderId="0" xfId="5" applyFont="1" applyAlignment="1">
      <alignment horizontal="right" vertical="center"/>
    </xf>
    <xf numFmtId="0" fontId="0" fillId="0" borderId="0" xfId="5" applyFont="1" applyAlignment="1">
      <alignment vertical="center"/>
    </xf>
    <xf numFmtId="0" fontId="27" fillId="0" borderId="0" xfId="14" applyFont="1" applyFill="1" applyAlignment="1">
      <alignment vertical="center"/>
    </xf>
    <xf numFmtId="0" fontId="22" fillId="0" borderId="7" xfId="5" applyFont="1" applyBorder="1" applyAlignment="1">
      <alignment vertical="center" shrinkToFit="1"/>
    </xf>
    <xf numFmtId="0" fontId="22" fillId="0" borderId="0" xfId="5" applyFont="1" applyAlignment="1">
      <alignment vertical="center" shrinkToFit="1"/>
    </xf>
    <xf numFmtId="0" fontId="10" fillId="0" borderId="36" xfId="5" applyFont="1" applyBorder="1" applyAlignment="1">
      <alignment vertical="center"/>
    </xf>
    <xf numFmtId="0" fontId="10" fillId="0" borderId="11" xfId="5" applyFont="1" applyBorder="1" applyAlignment="1">
      <alignment vertical="center" shrinkToFit="1"/>
    </xf>
    <xf numFmtId="0" fontId="10" fillId="0" borderId="34" xfId="5" applyFont="1" applyBorder="1" applyAlignment="1">
      <alignment vertical="center"/>
    </xf>
    <xf numFmtId="0" fontId="10" fillId="0" borderId="35" xfId="5" applyFont="1" applyBorder="1" applyAlignment="1">
      <alignment vertical="center" shrinkToFit="1"/>
    </xf>
    <xf numFmtId="0" fontId="3" fillId="0" borderId="0" xfId="5" applyFont="1" applyAlignment="1">
      <alignment vertical="center"/>
    </xf>
    <xf numFmtId="0" fontId="3" fillId="0" borderId="0" xfId="14" applyFont="1" applyAlignment="1">
      <alignment horizontal="center" vertical="center"/>
    </xf>
    <xf numFmtId="0" fontId="23" fillId="0" borderId="0" xfId="5" applyFont="1" applyAlignment="1">
      <alignment vertical="center"/>
    </xf>
    <xf numFmtId="0" fontId="10" fillId="0" borderId="39" xfId="5" applyFont="1" applyBorder="1" applyAlignment="1">
      <alignment vertical="center"/>
    </xf>
    <xf numFmtId="0" fontId="3" fillId="0" borderId="11" xfId="5" applyFont="1" applyBorder="1"/>
    <xf numFmtId="0" fontId="10" fillId="0" borderId="7" xfId="5" applyFont="1" applyBorder="1" applyAlignment="1">
      <alignment vertical="center"/>
    </xf>
    <xf numFmtId="0" fontId="10" fillId="0" borderId="47" xfId="5" applyFont="1" applyBorder="1" applyAlignment="1">
      <alignment vertical="center"/>
    </xf>
    <xf numFmtId="0" fontId="10" fillId="0" borderId="11" xfId="5" applyFont="1" applyBorder="1" applyAlignment="1">
      <alignment vertical="center"/>
    </xf>
    <xf numFmtId="0" fontId="10" fillId="0" borderId="9" xfId="5" applyFont="1" applyBorder="1" applyAlignment="1">
      <alignment vertical="center"/>
    </xf>
    <xf numFmtId="0" fontId="29" fillId="0" borderId="9" xfId="5" applyFont="1" applyBorder="1" applyAlignment="1">
      <alignment vertical="center"/>
    </xf>
    <xf numFmtId="0" fontId="29" fillId="0" borderId="9" xfId="5" applyFont="1" applyBorder="1" applyAlignment="1">
      <alignment horizontal="center" vertical="center"/>
    </xf>
    <xf numFmtId="0" fontId="30" fillId="0" borderId="9" xfId="5" applyFont="1" applyBorder="1" applyAlignment="1">
      <alignment vertical="center"/>
    </xf>
    <xf numFmtId="49" fontId="30" fillId="0" borderId="9" xfId="5" quotePrefix="1" applyNumberFormat="1" applyFont="1" applyBorder="1" applyAlignment="1">
      <alignment vertical="center" shrinkToFit="1"/>
    </xf>
    <xf numFmtId="49" fontId="30" fillId="0" borderId="9" xfId="5" applyNumberFormat="1" applyFont="1" applyBorder="1" applyAlignment="1">
      <alignment vertical="center" shrinkToFit="1"/>
    </xf>
    <xf numFmtId="0" fontId="10" fillId="2" borderId="16" xfId="5" applyFont="1" applyFill="1" applyBorder="1" applyAlignment="1">
      <alignment horizontal="right" vertical="center"/>
    </xf>
    <xf numFmtId="0" fontId="24" fillId="0" borderId="2" xfId="5" applyFont="1" applyBorder="1" applyAlignment="1">
      <alignment horizontal="center" vertical="center"/>
    </xf>
    <xf numFmtId="0" fontId="31" fillId="0" borderId="2" xfId="5" applyFont="1" applyBorder="1" applyAlignment="1">
      <alignment vertical="center"/>
    </xf>
    <xf numFmtId="0" fontId="24" fillId="0" borderId="2" xfId="5" applyFont="1" applyBorder="1" applyAlignment="1">
      <alignment vertical="center"/>
    </xf>
    <xf numFmtId="0" fontId="0" fillId="0" borderId="3" xfId="5" applyFont="1" applyBorder="1" applyAlignment="1">
      <alignment vertical="center"/>
    </xf>
    <xf numFmtId="0" fontId="32" fillId="0" borderId="0" xfId="5" applyFont="1" applyAlignment="1">
      <alignment vertical="center"/>
    </xf>
    <xf numFmtId="0" fontId="24" fillId="0" borderId="0" xfId="5" applyFont="1" applyAlignment="1">
      <alignment horizontal="center" vertical="center"/>
    </xf>
    <xf numFmtId="0" fontId="10" fillId="0" borderId="0" xfId="5" applyFont="1" applyAlignment="1">
      <alignment horizontal="left" vertical="center"/>
    </xf>
    <xf numFmtId="0" fontId="0" fillId="0" borderId="11" xfId="5" applyFont="1" applyBorder="1" applyAlignment="1">
      <alignment vertical="center"/>
    </xf>
    <xf numFmtId="0" fontId="10" fillId="0" borderId="0" xfId="5" applyFont="1" applyAlignment="1">
      <alignment horizontal="center" vertical="center"/>
    </xf>
    <xf numFmtId="5" fontId="10" fillId="0" borderId="0" xfId="5" applyNumberFormat="1" applyFont="1" applyAlignment="1">
      <alignment horizontal="left" vertical="center"/>
    </xf>
    <xf numFmtId="0" fontId="3" fillId="0" borderId="0" xfId="5" applyFont="1" applyAlignment="1">
      <alignment horizontal="center" vertical="center"/>
    </xf>
    <xf numFmtId="49" fontId="3" fillId="0" borderId="0" xfId="5" quotePrefix="1" applyNumberFormat="1" applyFont="1" applyAlignment="1">
      <alignment vertical="center"/>
    </xf>
    <xf numFmtId="49" fontId="3" fillId="0" borderId="0" xfId="5" applyNumberFormat="1" applyFont="1" applyAlignment="1">
      <alignment vertical="center"/>
    </xf>
    <xf numFmtId="49" fontId="24" fillId="0" borderId="0" xfId="5" applyNumberFormat="1" applyFont="1" applyAlignment="1">
      <alignment vertical="center"/>
    </xf>
    <xf numFmtId="0" fontId="3" fillId="0" borderId="0" xfId="5" applyFont="1" applyAlignment="1">
      <alignment horizontal="center" vertical="center" shrinkToFit="1"/>
    </xf>
    <xf numFmtId="186" fontId="10" fillId="0" borderId="11" xfId="5" applyNumberFormat="1" applyFont="1" applyBorder="1" applyAlignment="1">
      <alignment vertical="center" shrinkToFit="1"/>
    </xf>
    <xf numFmtId="0" fontId="3" fillId="0" borderId="9" xfId="5" applyFont="1" applyBorder="1" applyAlignment="1">
      <alignment horizontal="center" vertical="center" shrinkToFit="1"/>
    </xf>
    <xf numFmtId="0" fontId="0" fillId="0" borderId="10" xfId="5" applyFont="1" applyBorder="1" applyAlignment="1">
      <alignment vertical="center"/>
    </xf>
    <xf numFmtId="183" fontId="3" fillId="0" borderId="0" xfId="5" applyNumberFormat="1" applyFont="1" applyAlignment="1">
      <alignment vertical="center"/>
    </xf>
    <xf numFmtId="5" fontId="3" fillId="0" borderId="0" xfId="5" applyNumberFormat="1" applyFont="1" applyAlignment="1">
      <alignment vertical="center"/>
    </xf>
    <xf numFmtId="0" fontId="10" fillId="2" borderId="9" xfId="5" applyFont="1" applyFill="1" applyBorder="1" applyAlignment="1">
      <alignment horizontal="right" vertical="center"/>
    </xf>
    <xf numFmtId="0" fontId="3" fillId="0" borderId="10" xfId="5" applyFont="1" applyBorder="1"/>
    <xf numFmtId="0" fontId="10" fillId="0" borderId="8" xfId="5" applyFont="1" applyBorder="1" applyAlignment="1">
      <alignment vertical="center"/>
    </xf>
    <xf numFmtId="0" fontId="10" fillId="0" borderId="9" xfId="5" applyFont="1" applyBorder="1" applyAlignment="1">
      <alignment horizontal="right" vertical="center"/>
    </xf>
    <xf numFmtId="0" fontId="10" fillId="0" borderId="48" xfId="5" applyFont="1" applyBorder="1" applyAlignment="1">
      <alignment vertical="center" shrinkToFit="1"/>
    </xf>
    <xf numFmtId="186" fontId="10" fillId="0" borderId="10" xfId="5" applyNumberFormat="1" applyFont="1" applyBorder="1" applyAlignment="1">
      <alignment vertical="center" shrinkToFit="1"/>
    </xf>
    <xf numFmtId="0" fontId="10" fillId="0" borderId="0" xfId="5" applyFont="1" applyAlignment="1">
      <alignment horizontal="right" vertical="center" shrinkToFit="1"/>
    </xf>
    <xf numFmtId="176" fontId="10" fillId="0" borderId="0" xfId="5" applyNumberFormat="1" applyFont="1" applyAlignment="1">
      <alignment horizontal="right" vertical="center" shrinkToFit="1"/>
    </xf>
    <xf numFmtId="186" fontId="10" fillId="0" borderId="0" xfId="5" applyNumberFormat="1" applyFont="1" applyAlignment="1">
      <alignment vertical="center" shrinkToFit="1"/>
    </xf>
    <xf numFmtId="186" fontId="10" fillId="0" borderId="0" xfId="5" applyNumberFormat="1" applyFont="1" applyAlignment="1">
      <alignment horizontal="center" vertical="center" shrinkToFit="1"/>
    </xf>
    <xf numFmtId="0" fontId="22" fillId="0" borderId="49" xfId="14" applyFont="1" applyFill="1" applyBorder="1" applyAlignment="1">
      <alignment horizontal="center" vertical="center"/>
    </xf>
    <xf numFmtId="0" fontId="10" fillId="0" borderId="50" xfId="14" applyFont="1" applyFill="1" applyBorder="1" applyAlignment="1">
      <alignment horizontal="left" vertical="center"/>
    </xf>
    <xf numFmtId="0" fontId="13" fillId="0" borderId="50" xfId="14" applyFont="1" applyFill="1" applyBorder="1" applyAlignment="1">
      <alignment horizontal="center" vertical="center"/>
    </xf>
    <xf numFmtId="0" fontId="13" fillId="0" borderId="50" xfId="14" applyFont="1" applyFill="1" applyBorder="1" applyAlignment="1">
      <alignment vertical="center"/>
    </xf>
    <xf numFmtId="0" fontId="33" fillId="0" borderId="50" xfId="5" applyFont="1" applyBorder="1" applyAlignment="1">
      <alignment horizontal="left" vertical="center"/>
    </xf>
    <xf numFmtId="0" fontId="3" fillId="0" borderId="50" xfId="5" applyFont="1" applyBorder="1"/>
    <xf numFmtId="0" fontId="33" fillId="0" borderId="51" xfId="5" applyFont="1" applyBorder="1" applyAlignment="1">
      <alignment horizontal="left" vertical="center"/>
    </xf>
    <xf numFmtId="0" fontId="10" fillId="0" borderId="3" xfId="5" applyFont="1" applyBorder="1" applyAlignment="1">
      <alignment vertical="center"/>
    </xf>
    <xf numFmtId="0" fontId="22" fillId="0" borderId="0" xfId="14" applyFont="1" applyFill="1" applyAlignment="1">
      <alignment vertical="center"/>
    </xf>
    <xf numFmtId="0" fontId="22" fillId="0" borderId="0" xfId="14" applyFont="1" applyFill="1" applyAlignment="1">
      <alignment horizontal="center" vertical="center"/>
    </xf>
    <xf numFmtId="0" fontId="33" fillId="0" borderId="0" xfId="5" applyFont="1" applyAlignment="1">
      <alignment horizontal="left" vertical="center"/>
    </xf>
    <xf numFmtId="0" fontId="3" fillId="0" borderId="52" xfId="14" applyFont="1" applyBorder="1" applyAlignment="1">
      <alignment horizontal="center" vertical="center"/>
    </xf>
    <xf numFmtId="0" fontId="10" fillId="0" borderId="0" xfId="14" applyFont="1" applyFill="1" applyAlignment="1">
      <alignment vertical="center"/>
    </xf>
    <xf numFmtId="0" fontId="13" fillId="0" borderId="0" xfId="14" applyFont="1" applyFill="1" applyAlignment="1">
      <alignment horizontal="center" vertical="center"/>
    </xf>
    <xf numFmtId="0" fontId="13" fillId="0" borderId="0" xfId="14" applyFont="1" applyFill="1" applyAlignment="1">
      <alignment vertical="center"/>
    </xf>
    <xf numFmtId="0" fontId="1" fillId="0" borderId="53" xfId="14" applyFill="1" applyBorder="1" applyAlignment="1">
      <alignment horizontal="left" vertical="center"/>
    </xf>
    <xf numFmtId="0" fontId="1" fillId="0" borderId="0" xfId="14" applyFill="1" applyAlignment="1">
      <alignment horizontal="left" vertical="center"/>
    </xf>
    <xf numFmtId="0" fontId="3" fillId="0" borderId="0" xfId="5" applyFont="1" applyAlignment="1">
      <alignment horizontal="left" vertical="center"/>
    </xf>
    <xf numFmtId="0" fontId="3" fillId="0" borderId="52" xfId="14" applyFont="1" applyFill="1" applyBorder="1" applyAlignment="1">
      <alignment horizontal="center" vertical="center"/>
    </xf>
    <xf numFmtId="0" fontId="1" fillId="0" borderId="0" xfId="5" applyAlignment="1">
      <alignment horizontal="left" indent="1"/>
    </xf>
    <xf numFmtId="0" fontId="13" fillId="0" borderId="0" xfId="14" applyFont="1" applyFill="1" applyAlignment="1">
      <alignment horizontal="right" vertical="center"/>
    </xf>
    <xf numFmtId="0" fontId="3" fillId="0" borderId="0" xfId="14" applyFont="1" applyFill="1" applyAlignment="1">
      <alignment shrinkToFit="1"/>
    </xf>
    <xf numFmtId="0" fontId="13" fillId="0" borderId="0" xfId="14" applyFont="1" applyFill="1" applyAlignment="1">
      <alignment horizontal="left" vertical="center" indent="1"/>
    </xf>
    <xf numFmtId="0" fontId="1" fillId="0" borderId="0" xfId="14" applyFill="1" applyAlignment="1">
      <alignment horizontal="right" vertical="center"/>
    </xf>
    <xf numFmtId="0" fontId="1" fillId="0" borderId="0" xfId="5" applyAlignment="1">
      <alignment horizontal="right"/>
    </xf>
    <xf numFmtId="0" fontId="1" fillId="0" borderId="0" xfId="5" applyAlignment="1">
      <alignment horizontal="left"/>
    </xf>
    <xf numFmtId="0" fontId="3" fillId="0" borderId="54" xfId="14" applyFont="1" applyFill="1" applyBorder="1" applyAlignment="1">
      <alignment horizontal="center" vertical="center"/>
    </xf>
    <xf numFmtId="0" fontId="10" fillId="0" borderId="55" xfId="14" applyFont="1" applyFill="1" applyBorder="1" applyAlignment="1">
      <alignment vertical="center"/>
    </xf>
    <xf numFmtId="0" fontId="13" fillId="0" borderId="55" xfId="14" applyFont="1" applyFill="1" applyBorder="1" applyAlignment="1">
      <alignment horizontal="left" vertical="center" indent="1"/>
    </xf>
    <xf numFmtId="0" fontId="1" fillId="0" borderId="55" xfId="14" applyFill="1" applyBorder="1" applyAlignment="1">
      <alignment horizontal="left" vertical="center"/>
    </xf>
    <xf numFmtId="0" fontId="13" fillId="0" borderId="55" xfId="14" applyFont="1" applyFill="1" applyBorder="1" applyAlignment="1">
      <alignment horizontal="right" vertical="center"/>
    </xf>
    <xf numFmtId="0" fontId="1" fillId="0" borderId="56" xfId="14" applyFill="1" applyBorder="1" applyAlignment="1">
      <alignment horizontal="left" vertical="center"/>
    </xf>
    <xf numFmtId="0" fontId="10" fillId="0" borderId="57" xfId="5" applyFont="1" applyBorder="1" applyAlignment="1">
      <alignment vertical="center" shrinkToFit="1"/>
    </xf>
    <xf numFmtId="0" fontId="10" fillId="0" borderId="57" xfId="5" applyFont="1" applyBorder="1" applyAlignment="1">
      <alignment vertical="center"/>
    </xf>
    <xf numFmtId="0" fontId="10" fillId="0" borderId="58" xfId="5" applyFont="1" applyBorder="1" applyAlignment="1">
      <alignment vertical="center"/>
    </xf>
    <xf numFmtId="0" fontId="10" fillId="0" borderId="16" xfId="5" applyFont="1" applyBorder="1" applyAlignment="1">
      <alignment vertical="center"/>
    </xf>
    <xf numFmtId="0" fontId="3" fillId="0" borderId="0" xfId="14" applyFont="1" applyFill="1" applyAlignment="1">
      <alignment horizontal="center" vertical="center"/>
    </xf>
    <xf numFmtId="0" fontId="10" fillId="0" borderId="0" xfId="14" applyFont="1" applyFill="1" applyAlignment="1">
      <alignment horizontal="left" vertical="center"/>
    </xf>
    <xf numFmtId="0" fontId="3" fillId="0" borderId="0" xfId="14" applyFont="1" applyFill="1" applyAlignment="1">
      <alignment horizontal="left" vertical="center"/>
    </xf>
    <xf numFmtId="0" fontId="13" fillId="0" borderId="0" xfId="5" applyFont="1" applyAlignment="1">
      <alignment horizontal="left" vertical="center" indent="2"/>
    </xf>
    <xf numFmtId="0" fontId="10" fillId="0" borderId="50" xfId="5" applyFont="1" applyBorder="1"/>
    <xf numFmtId="0" fontId="13" fillId="0" borderId="51" xfId="5" applyFont="1" applyBorder="1" applyAlignment="1">
      <alignment horizontal="right"/>
    </xf>
    <xf numFmtId="0" fontId="10" fillId="0" borderId="59" xfId="5" applyFont="1" applyBorder="1" applyAlignment="1">
      <alignment vertical="center"/>
    </xf>
    <xf numFmtId="0" fontId="10" fillId="0" borderId="18" xfId="5" applyFont="1" applyBorder="1" applyAlignment="1">
      <alignment vertical="center"/>
    </xf>
    <xf numFmtId="0" fontId="33" fillId="0" borderId="0" xfId="5" applyFont="1" applyAlignment="1">
      <alignment horizontal="left" vertical="center" indent="2"/>
    </xf>
    <xf numFmtId="0" fontId="10" fillId="0" borderId="0" xfId="5" applyFont="1" applyAlignment="1">
      <alignment wrapText="1"/>
    </xf>
    <xf numFmtId="0" fontId="10" fillId="0" borderId="54" xfId="5" applyFont="1" applyBorder="1" applyAlignment="1">
      <alignment vertical="center"/>
    </xf>
    <xf numFmtId="0" fontId="10" fillId="0" borderId="55" xfId="5" applyFont="1" applyBorder="1" applyAlignment="1">
      <alignment vertical="center"/>
    </xf>
    <xf numFmtId="0" fontId="10" fillId="0" borderId="55" xfId="5" applyFont="1" applyBorder="1" applyAlignment="1">
      <alignment vertical="center" shrinkToFit="1"/>
    </xf>
    <xf numFmtId="0" fontId="10" fillId="0" borderId="55" xfId="5" applyFont="1" applyBorder="1" applyAlignment="1">
      <alignment horizontal="right" vertical="center" shrinkToFit="1"/>
    </xf>
    <xf numFmtId="0" fontId="3" fillId="0" borderId="55" xfId="14" applyFont="1" applyFill="1" applyBorder="1" applyAlignment="1">
      <alignment horizontal="center" vertical="center"/>
    </xf>
    <xf numFmtId="0" fontId="3" fillId="0" borderId="55" xfId="5" applyFont="1" applyBorder="1"/>
    <xf numFmtId="0" fontId="3" fillId="0" borderId="55" xfId="14" applyFont="1" applyBorder="1" applyAlignment="1">
      <alignment horizontal="right" vertical="center"/>
    </xf>
    <xf numFmtId="0" fontId="3" fillId="0" borderId="55" xfId="14" applyFont="1" applyBorder="1" applyAlignment="1">
      <alignment horizontal="center" vertical="center"/>
    </xf>
    <xf numFmtId="186" fontId="10" fillId="0" borderId="9" xfId="5" applyNumberFormat="1" applyFont="1" applyBorder="1" applyAlignment="1">
      <alignment vertical="center" shrinkToFit="1"/>
    </xf>
    <xf numFmtId="0" fontId="3" fillId="0" borderId="9" xfId="5" applyFont="1" applyBorder="1"/>
    <xf numFmtId="56" fontId="3" fillId="0" borderId="0" xfId="14" quotePrefix="1" applyNumberFormat="1" applyFont="1" applyFill="1" applyAlignment="1">
      <alignment vertical="center"/>
    </xf>
    <xf numFmtId="0" fontId="22" fillId="0" borderId="49" xfId="14" applyFont="1" applyFill="1" applyBorder="1" applyAlignment="1">
      <alignment horizontal="center" vertical="distributed"/>
    </xf>
    <xf numFmtId="0" fontId="13" fillId="0" borderId="50" xfId="14" applyFont="1" applyBorder="1" applyAlignment="1">
      <alignment vertical="center"/>
    </xf>
    <xf numFmtId="0" fontId="34" fillId="0" borderId="50" xfId="5" applyFont="1" applyBorder="1" applyAlignment="1">
      <alignment horizontal="left" vertical="center"/>
    </xf>
    <xf numFmtId="0" fontId="34" fillId="0" borderId="50" xfId="14" applyFont="1" applyFill="1" applyBorder="1" applyAlignment="1">
      <alignment horizontal="center" vertical="center" textRotation="255"/>
    </xf>
    <xf numFmtId="0" fontId="34" fillId="0" borderId="50" xfId="14" applyFont="1" applyFill="1" applyBorder="1" applyAlignment="1">
      <alignment horizontal="center" vertical="center"/>
    </xf>
    <xf numFmtId="0" fontId="13" fillId="0" borderId="50" xfId="14" quotePrefix="1" applyFont="1" applyFill="1" applyBorder="1" applyAlignment="1">
      <alignment horizontal="center" vertical="center"/>
    </xf>
    <xf numFmtId="0" fontId="13" fillId="0" borderId="50" xfId="14" applyFont="1" applyFill="1" applyBorder="1" applyAlignment="1">
      <alignment horizontal="left" vertical="center"/>
    </xf>
    <xf numFmtId="0" fontId="34" fillId="0" borderId="50" xfId="5" applyFont="1" applyBorder="1" applyAlignment="1">
      <alignment horizontal="center" vertical="center"/>
    </xf>
    <xf numFmtId="0" fontId="13" fillId="0" borderId="52" xfId="14" applyFont="1" applyBorder="1" applyAlignment="1">
      <alignment vertical="center"/>
    </xf>
    <xf numFmtId="0" fontId="13" fillId="0" borderId="0" xfId="14" applyFont="1" applyAlignment="1">
      <alignment vertical="center"/>
    </xf>
    <xf numFmtId="0" fontId="10" fillId="0" borderId="52" xfId="5" applyFont="1" applyBorder="1" applyAlignment="1">
      <alignment horizontal="left" vertical="center"/>
    </xf>
    <xf numFmtId="0" fontId="10" fillId="0" borderId="0" xfId="14" applyFont="1" applyAlignment="1">
      <alignment horizontal="left" vertical="center"/>
    </xf>
    <xf numFmtId="0" fontId="13" fillId="0" borderId="9" xfId="14" applyFont="1" applyFill="1" applyBorder="1" applyAlignment="1">
      <alignment horizontal="center" vertical="center"/>
    </xf>
    <xf numFmtId="0" fontId="13" fillId="0" borderId="0" xfId="14" applyFont="1"/>
    <xf numFmtId="0" fontId="10" fillId="0" borderId="0" xfId="14" applyFont="1" applyAlignment="1">
      <alignment vertical="center"/>
    </xf>
    <xf numFmtId="0" fontId="34" fillId="0" borderId="0" xfId="5" applyFont="1" applyAlignment="1">
      <alignment horizontal="left" vertical="center"/>
    </xf>
    <xf numFmtId="0" fontId="13" fillId="0" borderId="0" xfId="5" applyFont="1" applyAlignment="1">
      <alignment horizontal="left" vertical="center"/>
    </xf>
    <xf numFmtId="0" fontId="13" fillId="0" borderId="52" xfId="14" applyFont="1" applyFill="1" applyBorder="1" applyAlignment="1">
      <alignment vertical="center"/>
    </xf>
    <xf numFmtId="0" fontId="3" fillId="0" borderId="0" xfId="14" applyFont="1" applyFill="1" applyAlignment="1">
      <alignment horizontal="right"/>
    </xf>
    <xf numFmtId="0" fontId="3" fillId="4" borderId="0" xfId="14" applyFont="1" applyFill="1" applyAlignment="1">
      <alignment horizontal="center" vertical="center" textRotation="255"/>
    </xf>
    <xf numFmtId="0" fontId="3" fillId="5" borderId="0" xfId="14" applyFont="1" applyFill="1" applyAlignment="1">
      <alignment horizontal="left" vertical="center"/>
    </xf>
    <xf numFmtId="0" fontId="3" fillId="5" borderId="0" xfId="14" applyFont="1" applyFill="1" applyAlignment="1">
      <alignment horizontal="center" vertical="center"/>
    </xf>
    <xf numFmtId="0" fontId="33" fillId="0" borderId="52" xfId="5" applyFont="1" applyBorder="1" applyAlignment="1">
      <alignment horizontal="left" vertical="center"/>
    </xf>
    <xf numFmtId="0" fontId="13" fillId="0" borderId="7" xfId="14" applyFont="1" applyFill="1" applyBorder="1" applyAlignment="1">
      <alignment horizontal="center" vertical="center"/>
    </xf>
    <xf numFmtId="0" fontId="50" fillId="0" borderId="0" xfId="5" applyFont="1" applyAlignment="1">
      <alignment vertical="center"/>
    </xf>
    <xf numFmtId="0" fontId="51" fillId="0" borderId="0" xfId="5" applyFont="1" applyAlignment="1">
      <alignment horizontal="left" vertical="center"/>
    </xf>
    <xf numFmtId="0" fontId="3" fillId="0" borderId="7" xfId="14" applyFont="1" applyFill="1" applyBorder="1" applyAlignment="1">
      <alignment vertical="center" shrinkToFit="1"/>
    </xf>
    <xf numFmtId="0" fontId="1" fillId="0" borderId="0" xfId="5" applyAlignment="1">
      <alignment vertical="center" shrinkToFit="1"/>
    </xf>
    <xf numFmtId="0" fontId="3" fillId="0" borderId="0" xfId="14" applyFont="1" applyFill="1" applyAlignment="1">
      <alignment vertical="center" wrapText="1"/>
    </xf>
    <xf numFmtId="0" fontId="13" fillId="0" borderId="0" xfId="14" applyFont="1" applyFill="1" applyAlignment="1">
      <alignment horizontal="left" vertical="center"/>
    </xf>
    <xf numFmtId="0" fontId="13" fillId="0" borderId="0" xfId="5" applyFont="1" applyAlignment="1">
      <alignment vertical="center"/>
    </xf>
    <xf numFmtId="0" fontId="13" fillId="0" borderId="0" xfId="14" applyFont="1" applyFill="1" applyAlignment="1">
      <alignment horizontal="right" vertical="center" wrapText="1"/>
    </xf>
    <xf numFmtId="0" fontId="13" fillId="0" borderId="52" xfId="5" applyFont="1" applyBorder="1" applyAlignment="1">
      <alignment vertical="center"/>
    </xf>
    <xf numFmtId="0" fontId="50" fillId="0" borderId="0" xfId="14" applyFont="1" applyFill="1" applyAlignment="1">
      <alignment vertical="center"/>
    </xf>
    <xf numFmtId="0" fontId="35" fillId="0" borderId="0" xfId="14" applyFont="1" applyFill="1" applyAlignment="1">
      <alignment horizontal="center" vertical="center" textRotation="255"/>
    </xf>
    <xf numFmtId="0" fontId="13" fillId="0" borderId="0" xfId="5" applyFont="1" applyAlignment="1">
      <alignment horizontal="right" vertical="center"/>
    </xf>
    <xf numFmtId="0" fontId="34" fillId="0" borderId="0" xfId="14" applyFont="1" applyFill="1" applyAlignment="1">
      <alignment horizontal="center" vertical="center"/>
    </xf>
    <xf numFmtId="0" fontId="13" fillId="0" borderId="0" xfId="5" applyFont="1" applyAlignment="1">
      <alignment horizontal="center" vertical="center"/>
    </xf>
    <xf numFmtId="0" fontId="34" fillId="0" borderId="52" xfId="5" applyFont="1" applyBorder="1" applyAlignment="1">
      <alignment horizontal="left" vertical="center"/>
    </xf>
    <xf numFmtId="0" fontId="3" fillId="0" borderId="0" xfId="14" applyFont="1"/>
    <xf numFmtId="0" fontId="33" fillId="0" borderId="52" xfId="5" applyFont="1" applyBorder="1" applyAlignment="1">
      <alignment horizontal="left" vertical="center" indent="2"/>
    </xf>
    <xf numFmtId="0" fontId="13" fillId="0" borderId="0" xfId="14" applyFont="1" applyFill="1" applyAlignment="1">
      <alignment horizontal="left" vertical="center" shrinkToFit="1"/>
    </xf>
    <xf numFmtId="0" fontId="3" fillId="0" borderId="0" xfId="14" applyFont="1" applyFill="1" applyAlignment="1">
      <alignment horizontal="right" vertical="center"/>
    </xf>
    <xf numFmtId="0" fontId="3" fillId="0" borderId="0" xfId="14" applyFont="1" applyFill="1" applyAlignment="1">
      <alignment horizontal="center" vertical="center" textRotation="255"/>
    </xf>
    <xf numFmtId="0" fontId="49" fillId="0" borderId="0" xfId="14" applyFont="1" applyAlignment="1">
      <alignment vertical="center"/>
    </xf>
    <xf numFmtId="0" fontId="13" fillId="0" borderId="0" xfId="14" applyFont="1" applyFill="1" applyAlignment="1">
      <alignment horizontal="right" vertical="center" shrinkToFit="1"/>
    </xf>
    <xf numFmtId="0" fontId="13" fillId="0" borderId="52" xfId="14" applyFont="1" applyFill="1" applyBorder="1" applyAlignment="1">
      <alignment horizontal="center" vertical="center"/>
    </xf>
    <xf numFmtId="0" fontId="34" fillId="0" borderId="52" xfId="5" applyFont="1" applyBorder="1" applyAlignment="1">
      <alignment horizontal="center" vertical="center"/>
    </xf>
    <xf numFmtId="0" fontId="22" fillId="0" borderId="0" xfId="14" applyFont="1" applyFill="1" applyAlignment="1">
      <alignment horizontal="center" vertical="distributed" textRotation="255" indent="2"/>
    </xf>
    <xf numFmtId="0" fontId="34" fillId="0" borderId="52" xfId="14" applyFont="1" applyFill="1" applyBorder="1" applyAlignment="1">
      <alignment horizontal="center" vertical="center" shrinkToFit="1"/>
    </xf>
    <xf numFmtId="0" fontId="34" fillId="0" borderId="0" xfId="14" applyFont="1" applyFill="1" applyAlignment="1">
      <alignment horizontal="center" vertical="center" shrinkToFit="1"/>
    </xf>
    <xf numFmtId="0" fontId="13" fillId="0" borderId="54" xfId="5" applyFont="1" applyBorder="1" applyAlignment="1">
      <alignment vertical="center"/>
    </xf>
    <xf numFmtId="0" fontId="22" fillId="0" borderId="55" xfId="14" applyFont="1" applyFill="1" applyBorder="1" applyAlignment="1">
      <alignment horizontal="center" vertical="distributed" textRotation="255" indent="2"/>
    </xf>
    <xf numFmtId="0" fontId="13" fillId="0" borderId="55" xfId="5" applyFont="1" applyBorder="1" applyAlignment="1">
      <alignment vertical="center"/>
    </xf>
    <xf numFmtId="0" fontId="33" fillId="0" borderId="55" xfId="5" applyFont="1" applyBorder="1" applyAlignment="1">
      <alignment horizontal="left" vertical="center"/>
    </xf>
    <xf numFmtId="0" fontId="34" fillId="0" borderId="55" xfId="5" applyFont="1" applyBorder="1" applyAlignment="1">
      <alignment vertical="center"/>
    </xf>
    <xf numFmtId="0" fontId="34" fillId="0" borderId="55" xfId="14" applyFont="1" applyFill="1" applyBorder="1" applyAlignment="1">
      <alignment horizontal="center" vertical="center" textRotation="255"/>
    </xf>
    <xf numFmtId="0" fontId="13" fillId="0" borderId="55" xfId="14" applyFont="1" applyFill="1" applyBorder="1" applyAlignment="1">
      <alignment horizontal="center" vertical="center"/>
    </xf>
    <xf numFmtId="0" fontId="13" fillId="0" borderId="55" xfId="14" applyFont="1" applyFill="1" applyBorder="1" applyAlignment="1">
      <alignment horizontal="left" vertical="center"/>
    </xf>
    <xf numFmtId="0" fontId="13" fillId="0" borderId="55" xfId="14" applyFont="1" applyFill="1" applyBorder="1" applyAlignment="1">
      <alignment vertical="center"/>
    </xf>
    <xf numFmtId="0" fontId="13" fillId="0" borderId="52" xfId="14" applyFont="1" applyFill="1" applyBorder="1" applyAlignment="1">
      <alignment horizontal="right" vertical="center"/>
    </xf>
    <xf numFmtId="0" fontId="22" fillId="0" borderId="0" xfId="14" applyFont="1" applyFill="1" applyAlignment="1">
      <alignment horizontal="center" vertical="center" textRotation="255"/>
    </xf>
    <xf numFmtId="0" fontId="34" fillId="0" borderId="0" xfId="14" applyFont="1" applyFill="1" applyAlignment="1">
      <alignment horizontal="left"/>
    </xf>
    <xf numFmtId="0" fontId="1" fillId="0" borderId="0" xfId="5"/>
    <xf numFmtId="0" fontId="36" fillId="0" borderId="0" xfId="14" applyFont="1" applyFill="1" applyAlignment="1">
      <alignment horizontal="center" vertical="center"/>
    </xf>
    <xf numFmtId="0" fontId="51" fillId="0" borderId="0" xfId="14" applyFont="1" applyFill="1" applyAlignment="1">
      <alignment horizontal="left"/>
    </xf>
    <xf numFmtId="0" fontId="13" fillId="0" borderId="0" xfId="14" applyFont="1" applyFill="1" applyAlignment="1">
      <alignment horizontal="left"/>
    </xf>
    <xf numFmtId="0" fontId="13" fillId="0" borderId="0" xfId="14" applyFont="1" applyFill="1" applyAlignment="1">
      <alignment horizontal="center"/>
    </xf>
    <xf numFmtId="0" fontId="13" fillId="0" borderId="0" xfId="14" applyFont="1" applyFill="1"/>
    <xf numFmtId="0" fontId="34" fillId="0" borderId="50" xfId="14" applyFont="1" applyFill="1" applyBorder="1" applyAlignment="1">
      <alignment vertical="center" wrapText="1"/>
    </xf>
    <xf numFmtId="0" fontId="34" fillId="0" borderId="0" xfId="14" applyFont="1" applyFill="1" applyAlignment="1">
      <alignment horizontal="left" vertical="center"/>
    </xf>
    <xf numFmtId="0" fontId="28" fillId="0" borderId="0" xfId="14" applyFont="1" applyFill="1" applyAlignment="1">
      <alignment horizontal="left" vertical="center"/>
    </xf>
    <xf numFmtId="56" fontId="3" fillId="0" borderId="0" xfId="14" quotePrefix="1" applyNumberFormat="1" applyFont="1" applyAlignment="1">
      <alignment horizontal="center" vertical="center"/>
    </xf>
    <xf numFmtId="0" fontId="34" fillId="0" borderId="0" xfId="5" applyFont="1" applyAlignment="1">
      <alignment horizontal="right"/>
    </xf>
    <xf numFmtId="0" fontId="33" fillId="0" borderId="0" xfId="5" applyFont="1"/>
    <xf numFmtId="0" fontId="10" fillId="0" borderId="0" xfId="5" applyFont="1"/>
    <xf numFmtId="0" fontId="34" fillId="0" borderId="60" xfId="14" applyFont="1" applyFill="1" applyBorder="1" applyAlignment="1">
      <alignment vertical="center" wrapText="1"/>
    </xf>
    <xf numFmtId="0" fontId="34" fillId="0" borderId="60" xfId="14" applyFont="1" applyFill="1" applyBorder="1" applyAlignment="1">
      <alignment horizontal="left" vertical="center" wrapText="1"/>
    </xf>
    <xf numFmtId="0" fontId="10" fillId="0" borderId="0" xfId="5" applyFont="1" applyAlignment="1">
      <alignment horizontal="right"/>
    </xf>
    <xf numFmtId="0" fontId="10" fillId="3" borderId="0" xfId="14" applyFont="1" applyFill="1" applyAlignment="1">
      <alignment horizontal="center" shrinkToFit="1"/>
    </xf>
    <xf numFmtId="0" fontId="10" fillId="3" borderId="13" xfId="14" applyFont="1" applyFill="1" applyBorder="1" applyAlignment="1">
      <alignment horizontal="centerContinuous" shrinkToFit="1"/>
    </xf>
    <xf numFmtId="0" fontId="10" fillId="3" borderId="61" xfId="14" applyFont="1" applyFill="1" applyBorder="1" applyAlignment="1">
      <alignment horizontal="centerContinuous" shrinkToFit="1"/>
    </xf>
    <xf numFmtId="0" fontId="10" fillId="3" borderId="62" xfId="14" applyFont="1" applyFill="1" applyBorder="1" applyAlignment="1">
      <alignment horizontal="centerContinuous" shrinkToFit="1"/>
    </xf>
    <xf numFmtId="0" fontId="10" fillId="3" borderId="63" xfId="14" applyFont="1" applyFill="1" applyBorder="1" applyAlignment="1">
      <alignment horizontal="centerContinuous" shrinkToFit="1"/>
    </xf>
    <xf numFmtId="0" fontId="10" fillId="3" borderId="1" xfId="14" applyFont="1" applyFill="1" applyBorder="1" applyAlignment="1">
      <alignment horizontal="centerContinuous" shrinkToFit="1"/>
    </xf>
    <xf numFmtId="0" fontId="10" fillId="3" borderId="38" xfId="14" applyFont="1" applyFill="1" applyBorder="1" applyAlignment="1">
      <alignment horizontal="centerContinuous" shrinkToFit="1"/>
    </xf>
    <xf numFmtId="0" fontId="10" fillId="3" borderId="37" xfId="14" applyFont="1" applyFill="1" applyBorder="1" applyAlignment="1">
      <alignment horizontal="centerContinuous" shrinkToFit="1"/>
    </xf>
    <xf numFmtId="0" fontId="10" fillId="3" borderId="3" xfId="14" applyFont="1" applyFill="1" applyBorder="1" applyAlignment="1">
      <alignment horizontal="center" shrinkToFit="1"/>
    </xf>
    <xf numFmtId="0" fontId="10" fillId="3" borderId="14" xfId="14" applyFont="1" applyFill="1" applyBorder="1" applyAlignment="1">
      <alignment shrinkToFit="1"/>
    </xf>
    <xf numFmtId="0" fontId="10" fillId="3" borderId="2" xfId="14" applyFont="1" applyFill="1" applyBorder="1" applyAlignment="1">
      <alignment horizontal="centerContinuous" shrinkToFit="1"/>
    </xf>
    <xf numFmtId="0" fontId="10" fillId="3" borderId="3" xfId="14" applyFont="1" applyFill="1" applyBorder="1" applyAlignment="1">
      <alignment horizontal="centerContinuous" shrinkToFit="1"/>
    </xf>
    <xf numFmtId="0" fontId="10" fillId="3" borderId="13" xfId="14" applyFont="1" applyFill="1" applyBorder="1" applyAlignment="1">
      <alignment shrinkToFit="1"/>
    </xf>
    <xf numFmtId="0" fontId="10" fillId="3" borderId="13" xfId="14" applyFont="1" applyFill="1" applyBorder="1"/>
    <xf numFmtId="0" fontId="10" fillId="3" borderId="9" xfId="14" applyFont="1" applyFill="1" applyBorder="1" applyAlignment="1">
      <alignment horizontal="centerContinuous" shrinkToFit="1"/>
    </xf>
    <xf numFmtId="0" fontId="10" fillId="3" borderId="19" xfId="14" applyFont="1" applyFill="1" applyBorder="1"/>
    <xf numFmtId="0" fontId="10" fillId="3" borderId="19" xfId="14" applyFont="1" applyFill="1" applyBorder="1" applyAlignment="1">
      <alignment horizontal="center" shrinkToFit="1"/>
    </xf>
    <xf numFmtId="0" fontId="10" fillId="3" borderId="9" xfId="5" applyFont="1" applyFill="1" applyBorder="1" applyAlignment="1">
      <alignment horizontal="center" shrinkToFit="1"/>
    </xf>
    <xf numFmtId="0" fontId="10" fillId="3" borderId="10" xfId="5" applyFont="1" applyFill="1" applyBorder="1" applyAlignment="1">
      <alignment horizontal="center" shrinkToFit="1"/>
    </xf>
    <xf numFmtId="0" fontId="10" fillId="3" borderId="46" xfId="14" applyFont="1" applyFill="1" applyBorder="1" applyAlignment="1">
      <alignment horizontal="centerContinuous" shrinkToFit="1"/>
    </xf>
    <xf numFmtId="0" fontId="10" fillId="3" borderId="64" xfId="14" applyFont="1" applyFill="1" applyBorder="1" applyAlignment="1">
      <alignment horizontal="centerContinuous" shrinkToFit="1"/>
    </xf>
    <xf numFmtId="0" fontId="10" fillId="3" borderId="65" xfId="14" applyFont="1" applyFill="1" applyBorder="1" applyAlignment="1">
      <alignment horizontal="centerContinuous" shrinkToFit="1"/>
    </xf>
    <xf numFmtId="0" fontId="10" fillId="3" borderId="19" xfId="14" applyFont="1" applyFill="1" applyBorder="1" applyAlignment="1">
      <alignment horizontal="centerContinuous" shrinkToFit="1"/>
    </xf>
    <xf numFmtId="0" fontId="10" fillId="3" borderId="8" xfId="14" applyFont="1" applyFill="1" applyBorder="1" applyAlignment="1">
      <alignment horizontal="center" shrinkToFit="1"/>
    </xf>
    <xf numFmtId="0" fontId="10" fillId="3" borderId="9" xfId="14" applyFont="1" applyFill="1" applyBorder="1" applyAlignment="1">
      <alignment horizontal="center" shrinkToFit="1"/>
    </xf>
    <xf numFmtId="0" fontId="10" fillId="3" borderId="10" xfId="14" applyFont="1" applyFill="1" applyBorder="1" applyAlignment="1">
      <alignment horizontal="center" shrinkToFit="1"/>
    </xf>
    <xf numFmtId="0" fontId="10" fillId="3" borderId="40" xfId="14" applyFont="1" applyFill="1" applyBorder="1" applyAlignment="1">
      <alignment horizontal="centerContinuous" shrinkToFit="1"/>
    </xf>
    <xf numFmtId="0" fontId="10" fillId="3" borderId="8" xfId="14" applyFont="1" applyFill="1" applyBorder="1" applyAlignment="1">
      <alignment horizontal="centerContinuous" shrinkToFit="1"/>
    </xf>
    <xf numFmtId="0" fontId="10" fillId="3" borderId="10" xfId="14" applyFont="1" applyFill="1" applyBorder="1" applyAlignment="1">
      <alignment horizontal="centerContinuous" shrinkToFit="1"/>
    </xf>
    <xf numFmtId="0" fontId="10" fillId="3" borderId="8" xfId="5" applyFont="1" applyFill="1" applyBorder="1" applyAlignment="1">
      <alignment horizontal="center" shrinkToFit="1"/>
    </xf>
    <xf numFmtId="0" fontId="10" fillId="3" borderId="19" xfId="14" applyFont="1" applyFill="1" applyBorder="1" applyAlignment="1">
      <alignment shrinkToFit="1"/>
    </xf>
    <xf numFmtId="0" fontId="10" fillId="3" borderId="10" xfId="14" applyFont="1" applyFill="1" applyBorder="1" applyAlignment="1">
      <alignment shrinkToFit="1"/>
    </xf>
    <xf numFmtId="0" fontId="10" fillId="3" borderId="28" xfId="14" applyFont="1" applyFill="1" applyBorder="1" applyAlignment="1">
      <alignment horizontal="center"/>
    </xf>
    <xf numFmtId="0" fontId="10" fillId="3" borderId="40" xfId="14" applyFont="1" applyFill="1" applyBorder="1" applyAlignment="1">
      <alignment horizontal="center"/>
    </xf>
    <xf numFmtId="0" fontId="10" fillId="3" borderId="8" xfId="14" applyFont="1" applyFill="1" applyBorder="1"/>
    <xf numFmtId="0" fontId="10" fillId="3" borderId="9" xfId="14" applyFont="1" applyFill="1" applyBorder="1"/>
    <xf numFmtId="0" fontId="10" fillId="3" borderId="66" xfId="14" applyFont="1" applyFill="1" applyBorder="1"/>
    <xf numFmtId="0" fontId="13" fillId="3" borderId="67" xfId="14" applyFont="1" applyFill="1" applyBorder="1" applyAlignment="1">
      <alignment horizontal="center" vertical="center"/>
    </xf>
    <xf numFmtId="0" fontId="13" fillId="3" borderId="68" xfId="14" applyFont="1" applyFill="1" applyBorder="1" applyAlignment="1">
      <alignment horizontal="center" vertical="center"/>
    </xf>
    <xf numFmtId="0" fontId="34" fillId="3" borderId="68" xfId="14" applyFont="1" applyFill="1" applyBorder="1" applyAlignment="1">
      <alignment horizontal="center" vertical="center"/>
    </xf>
    <xf numFmtId="0" fontId="34" fillId="3" borderId="3" xfId="14" applyFont="1" applyFill="1" applyBorder="1" applyAlignment="1">
      <alignment horizontal="center" vertical="center"/>
    </xf>
    <xf numFmtId="0" fontId="13" fillId="3" borderId="2" xfId="14" applyFont="1" applyFill="1" applyBorder="1" applyAlignment="1">
      <alignment horizontal="center" shrinkToFit="1"/>
    </xf>
    <xf numFmtId="0" fontId="13" fillId="3" borderId="13" xfId="14" applyFont="1" applyFill="1" applyBorder="1" applyAlignment="1">
      <alignment horizontal="center" shrinkToFit="1"/>
    </xf>
    <xf numFmtId="0" fontId="13" fillId="3" borderId="1" xfId="14" applyFont="1" applyFill="1" applyBorder="1" applyAlignment="1">
      <alignment horizontal="center"/>
    </xf>
    <xf numFmtId="0" fontId="13" fillId="3" borderId="68" xfId="14" applyFont="1" applyFill="1" applyBorder="1" applyAlignment="1">
      <alignment horizontal="center"/>
    </xf>
    <xf numFmtId="0" fontId="13" fillId="3" borderId="2" xfId="14" applyFont="1" applyFill="1" applyBorder="1" applyAlignment="1">
      <alignment horizontal="center"/>
    </xf>
    <xf numFmtId="0" fontId="13" fillId="3" borderId="29" xfId="14" applyFont="1" applyFill="1" applyBorder="1" applyAlignment="1">
      <alignment horizontal="center"/>
    </xf>
    <xf numFmtId="0" fontId="13" fillId="3" borderId="13" xfId="14" applyFont="1" applyFill="1" applyBorder="1" applyAlignment="1">
      <alignment horizontal="center"/>
    </xf>
    <xf numFmtId="0" fontId="13" fillId="3" borderId="69" xfId="14" applyFont="1" applyFill="1" applyBorder="1" applyAlignment="1">
      <alignment horizontal="center"/>
    </xf>
    <xf numFmtId="0" fontId="13" fillId="3" borderId="70" xfId="14" applyFont="1" applyFill="1" applyBorder="1" applyAlignment="1">
      <alignment horizontal="center"/>
    </xf>
    <xf numFmtId="0" fontId="13" fillId="3" borderId="3" xfId="14" applyFont="1" applyFill="1" applyBorder="1" applyAlignment="1">
      <alignment horizontal="center" shrinkToFit="1"/>
    </xf>
    <xf numFmtId="0" fontId="13" fillId="3" borderId="1" xfId="14" applyFont="1" applyFill="1" applyBorder="1" applyAlignment="1">
      <alignment horizontal="center" shrinkToFit="1"/>
    </xf>
    <xf numFmtId="0" fontId="13" fillId="3" borderId="29" xfId="14" applyFont="1" applyFill="1" applyBorder="1" applyAlignment="1">
      <alignment horizontal="center" shrinkToFit="1"/>
    </xf>
    <xf numFmtId="0" fontId="1" fillId="3" borderId="68" xfId="14" applyFill="1" applyBorder="1" applyAlignment="1">
      <alignment horizontal="center" shrinkToFit="1"/>
    </xf>
    <xf numFmtId="0" fontId="1" fillId="3" borderId="2" xfId="14" applyFill="1" applyBorder="1" applyAlignment="1">
      <alignment horizontal="center" shrinkToFit="1"/>
    </xf>
    <xf numFmtId="0" fontId="1" fillId="3" borderId="29" xfId="14" applyFill="1" applyBorder="1" applyAlignment="1">
      <alignment horizontal="center"/>
    </xf>
    <xf numFmtId="0" fontId="1" fillId="3" borderId="2" xfId="14" applyFill="1" applyBorder="1"/>
    <xf numFmtId="0" fontId="1" fillId="3" borderId="68" xfId="14" applyFill="1" applyBorder="1" applyAlignment="1">
      <alignment horizontal="center"/>
    </xf>
    <xf numFmtId="0" fontId="1" fillId="3" borderId="2" xfId="14" applyFill="1" applyBorder="1" applyAlignment="1">
      <alignment horizontal="center"/>
    </xf>
    <xf numFmtId="0" fontId="1" fillId="3" borderId="3" xfId="14" applyFill="1" applyBorder="1" applyAlignment="1">
      <alignment horizontal="center"/>
    </xf>
    <xf numFmtId="0" fontId="1" fillId="3" borderId="1" xfId="5" applyFill="1" applyBorder="1" applyAlignment="1">
      <alignment horizontal="center" shrinkToFit="1"/>
    </xf>
    <xf numFmtId="0" fontId="1" fillId="3" borderId="68" xfId="5" applyFill="1" applyBorder="1" applyAlignment="1">
      <alignment horizontal="center" shrinkToFit="1"/>
    </xf>
    <xf numFmtId="0" fontId="1" fillId="3" borderId="3" xfId="5" applyFill="1" applyBorder="1" applyAlignment="1">
      <alignment horizontal="center" shrinkToFit="1"/>
    </xf>
    <xf numFmtId="0" fontId="13" fillId="3" borderId="13" xfId="14" applyFont="1" applyFill="1" applyBorder="1" applyAlignment="1">
      <alignment horizontal="center" wrapText="1" shrinkToFit="1"/>
    </xf>
    <xf numFmtId="0" fontId="13" fillId="3" borderId="13" xfId="14" applyFont="1" applyFill="1" applyBorder="1"/>
    <xf numFmtId="0" fontId="2" fillId="3" borderId="1" xfId="14" applyFont="1" applyFill="1" applyBorder="1" applyAlignment="1">
      <alignment horizontal="center"/>
    </xf>
    <xf numFmtId="0" fontId="13" fillId="3" borderId="71" xfId="14" applyFont="1" applyFill="1" applyBorder="1" applyAlignment="1">
      <alignment horizontal="center"/>
    </xf>
    <xf numFmtId="0" fontId="3" fillId="3" borderId="72" xfId="14" applyFont="1" applyFill="1" applyBorder="1" applyAlignment="1">
      <alignment horizontal="center" vertical="top" textRotation="255" indent="1" shrinkToFit="1"/>
    </xf>
    <xf numFmtId="0" fontId="3" fillId="3" borderId="73" xfId="14" applyFont="1" applyFill="1" applyBorder="1" applyAlignment="1">
      <alignment horizontal="center" vertical="top" textRotation="255" shrinkToFit="1"/>
    </xf>
    <xf numFmtId="0" fontId="3" fillId="3" borderId="11" xfId="14" applyFont="1" applyFill="1" applyBorder="1" applyAlignment="1">
      <alignment horizontal="center" vertical="top" textRotation="255" shrinkToFit="1"/>
    </xf>
    <xf numFmtId="0" fontId="3" fillId="3" borderId="0" xfId="14" applyFont="1" applyFill="1" applyAlignment="1">
      <alignment horizontal="center" vertical="top" textRotation="255" shrinkToFit="1"/>
    </xf>
    <xf numFmtId="0" fontId="3" fillId="3" borderId="7" xfId="14" applyFont="1" applyFill="1" applyBorder="1" applyAlignment="1">
      <alignment horizontal="center" vertical="top" textRotation="255" shrinkToFit="1"/>
    </xf>
    <xf numFmtId="0" fontId="3" fillId="3" borderId="14" xfId="14" applyFont="1" applyFill="1" applyBorder="1" applyAlignment="1">
      <alignment horizontal="center" vertical="top" textRotation="255" shrinkToFit="1"/>
    </xf>
    <xf numFmtId="0" fontId="3" fillId="3" borderId="74" xfId="14" applyFont="1" applyFill="1" applyBorder="1" applyAlignment="1">
      <alignment horizontal="center" vertical="top" textRotation="255" shrinkToFit="1"/>
    </xf>
    <xf numFmtId="0" fontId="3" fillId="3" borderId="30" xfId="14" applyFont="1" applyFill="1" applyBorder="1" applyAlignment="1">
      <alignment horizontal="center" vertical="top" textRotation="255" shrinkToFit="1"/>
    </xf>
    <xf numFmtId="0" fontId="3" fillId="3" borderId="75" xfId="14" applyFont="1" applyFill="1" applyBorder="1" applyAlignment="1">
      <alignment horizontal="center" vertical="top" textRotation="255" shrinkToFit="1"/>
    </xf>
    <xf numFmtId="0" fontId="3" fillId="3" borderId="75" xfId="14" applyFont="1" applyFill="1" applyBorder="1" applyAlignment="1">
      <alignment horizontal="center" vertical="top" textRotation="255" wrapText="1" shrinkToFit="1"/>
    </xf>
    <xf numFmtId="0" fontId="3" fillId="3" borderId="61" xfId="14" applyFont="1" applyFill="1" applyBorder="1" applyAlignment="1">
      <alignment horizontal="center" vertical="top" textRotation="255" shrinkToFit="1"/>
    </xf>
    <xf numFmtId="0" fontId="3" fillId="8" borderId="47" xfId="14" applyFont="1" applyFill="1" applyBorder="1" applyAlignment="1">
      <alignment horizontal="center" vertical="top" textRotation="255" shrinkToFit="1"/>
    </xf>
    <xf numFmtId="0" fontId="3" fillId="3" borderId="14" xfId="14" applyFont="1" applyFill="1" applyBorder="1" applyAlignment="1">
      <alignment horizontal="center" vertical="top" shrinkToFit="1"/>
    </xf>
    <xf numFmtId="0" fontId="3" fillId="3" borderId="76" xfId="14" applyFont="1" applyFill="1" applyBorder="1" applyAlignment="1">
      <alignment horizontal="center" vertical="top" textRotation="255" shrinkToFit="1"/>
    </xf>
    <xf numFmtId="0" fontId="3" fillId="3" borderId="77" xfId="14" applyFont="1" applyFill="1" applyBorder="1" applyAlignment="1">
      <alignment horizontal="center" vertical="top" textRotation="255" shrinkToFit="1"/>
    </xf>
    <xf numFmtId="0" fontId="3" fillId="3" borderId="78" xfId="14" applyFont="1" applyFill="1" applyBorder="1" applyAlignment="1">
      <alignment horizontal="center" vertical="top" textRotation="255" shrinkToFit="1"/>
    </xf>
    <xf numFmtId="0" fontId="3" fillId="3" borderId="79" xfId="14" applyFont="1" applyFill="1" applyBorder="1" applyAlignment="1">
      <alignment horizontal="center" vertical="top" textRotation="255" shrinkToFit="1"/>
    </xf>
    <xf numFmtId="0" fontId="3" fillId="3" borderId="80" xfId="14" applyFont="1" applyFill="1" applyBorder="1" applyAlignment="1">
      <alignment horizontal="center" vertical="top" textRotation="255" shrinkToFit="1"/>
    </xf>
    <xf numFmtId="0" fontId="3" fillId="0" borderId="81" xfId="5" applyFont="1" applyBorder="1"/>
    <xf numFmtId="0" fontId="3" fillId="0" borderId="35" xfId="5" applyFont="1" applyBorder="1"/>
    <xf numFmtId="0" fontId="3" fillId="0" borderId="82" xfId="5" applyFont="1" applyBorder="1"/>
    <xf numFmtId="0" fontId="3" fillId="0" borderId="67" xfId="5" applyFont="1" applyBorder="1"/>
    <xf numFmtId="0" fontId="3" fillId="0" borderId="2" xfId="5" applyFont="1" applyBorder="1"/>
    <xf numFmtId="0" fontId="3" fillId="0" borderId="71" xfId="5" applyFont="1" applyBorder="1"/>
    <xf numFmtId="0" fontId="3" fillId="0" borderId="83" xfId="5" applyFont="1" applyBorder="1" applyAlignment="1">
      <alignment horizontal="center" vertical="center"/>
    </xf>
    <xf numFmtId="0" fontId="3" fillId="0" borderId="84" xfId="5" applyFont="1" applyBorder="1" applyAlignment="1">
      <alignment horizontal="center" vertical="center"/>
    </xf>
    <xf numFmtId="0" fontId="3" fillId="0" borderId="22" xfId="5" applyFont="1" applyBorder="1" applyAlignment="1">
      <alignment horizontal="center" vertical="center"/>
    </xf>
    <xf numFmtId="0" fontId="3" fillId="0" borderId="18" xfId="5" applyFont="1" applyBorder="1" applyAlignment="1">
      <alignment horizontal="center" vertical="center"/>
    </xf>
    <xf numFmtId="0" fontId="3" fillId="0" borderId="26" xfId="5" applyFont="1" applyBorder="1" applyAlignment="1">
      <alignment horizontal="center" vertical="center"/>
    </xf>
    <xf numFmtId="0" fontId="3" fillId="0" borderId="43" xfId="5" applyFont="1" applyBorder="1" applyAlignment="1">
      <alignment horizontal="center" vertical="center"/>
    </xf>
    <xf numFmtId="0" fontId="3" fillId="0" borderId="17" xfId="5" applyFont="1" applyBorder="1" applyAlignment="1">
      <alignment horizontal="center" vertical="center"/>
    </xf>
    <xf numFmtId="0" fontId="3" fillId="0" borderId="85" xfId="5" applyFont="1" applyBorder="1" applyAlignment="1">
      <alignment horizontal="center" vertical="center"/>
    </xf>
    <xf numFmtId="0" fontId="3" fillId="0" borderId="86" xfId="5" applyFont="1" applyBorder="1" applyAlignment="1">
      <alignment horizontal="center" vertical="center"/>
    </xf>
    <xf numFmtId="0" fontId="3" fillId="0" borderId="32" xfId="5" applyFont="1" applyBorder="1" applyAlignment="1">
      <alignment horizontal="center" vertical="center"/>
    </xf>
    <xf numFmtId="0" fontId="3" fillId="0" borderId="87" xfId="5" applyFont="1" applyBorder="1"/>
    <xf numFmtId="0" fontId="3" fillId="0" borderId="88" xfId="5" applyFont="1" applyBorder="1"/>
    <xf numFmtId="0" fontId="3" fillId="0" borderId="89" xfId="5" applyFont="1" applyBorder="1"/>
    <xf numFmtId="0" fontId="3" fillId="0" borderId="90" xfId="5" applyFont="1" applyBorder="1"/>
    <xf numFmtId="0" fontId="3" fillId="0" borderId="60" xfId="5" applyFont="1" applyBorder="1"/>
    <xf numFmtId="0" fontId="3" fillId="0" borderId="91" xfId="5" applyFont="1" applyBorder="1"/>
    <xf numFmtId="49" fontId="47" fillId="0" borderId="7" xfId="0" applyNumberFormat="1" applyFont="1" applyBorder="1">
      <alignment vertical="center"/>
    </xf>
    <xf numFmtId="49" fontId="52" fillId="0" borderId="7" xfId="0" applyNumberFormat="1" applyFont="1" applyBorder="1">
      <alignment vertical="center"/>
    </xf>
    <xf numFmtId="49" fontId="52" fillId="0" borderId="0" xfId="0" applyNumberFormat="1" applyFont="1">
      <alignment vertical="center"/>
    </xf>
    <xf numFmtId="49" fontId="47" fillId="0" borderId="1" xfId="0" applyNumberFormat="1" applyFont="1" applyBorder="1">
      <alignment vertical="center"/>
    </xf>
    <xf numFmtId="49" fontId="47" fillId="0" borderId="2" xfId="0" applyNumberFormat="1" applyFont="1" applyBorder="1">
      <alignment vertical="center"/>
    </xf>
    <xf numFmtId="49" fontId="47" fillId="3" borderId="1" xfId="0" applyNumberFormat="1" applyFont="1" applyFill="1" applyBorder="1">
      <alignment vertical="center"/>
    </xf>
    <xf numFmtId="49" fontId="50" fillId="0" borderId="7" xfId="0" applyNumberFormat="1" applyFont="1" applyBorder="1">
      <alignment vertical="center"/>
    </xf>
    <xf numFmtId="49" fontId="52" fillId="0" borderId="2" xfId="0" applyNumberFormat="1" applyFont="1" applyBorder="1">
      <alignment vertical="center"/>
    </xf>
    <xf numFmtId="49" fontId="47" fillId="0" borderId="0" xfId="0" quotePrefix="1" applyNumberFormat="1" applyFont="1">
      <alignment vertical="center"/>
    </xf>
    <xf numFmtId="0" fontId="53" fillId="0" borderId="0" xfId="13" applyFont="1" applyAlignment="1">
      <alignment vertical="center"/>
    </xf>
    <xf numFmtId="49" fontId="52" fillId="0" borderId="0" xfId="0" quotePrefix="1" applyNumberFormat="1" applyFont="1">
      <alignment vertical="center"/>
    </xf>
    <xf numFmtId="0" fontId="52" fillId="0" borderId="0" xfId="13" applyFont="1" applyAlignment="1" applyProtection="1">
      <alignment vertical="center"/>
      <protection locked="0"/>
    </xf>
    <xf numFmtId="49" fontId="3" fillId="0" borderId="11" xfId="0" applyNumberFormat="1" applyFont="1" applyBorder="1" applyAlignment="1">
      <alignment vertical="center" shrinkToFit="1"/>
    </xf>
    <xf numFmtId="49" fontId="54" fillId="0" borderId="0" xfId="0" applyNumberFormat="1" applyFont="1">
      <alignment vertical="center"/>
    </xf>
    <xf numFmtId="49" fontId="3" fillId="7" borderId="0" xfId="0" applyNumberFormat="1" applyFont="1" applyFill="1">
      <alignment vertical="center"/>
    </xf>
    <xf numFmtId="49" fontId="3" fillId="7" borderId="1" xfId="0" applyNumberFormat="1" applyFont="1" applyFill="1" applyBorder="1">
      <alignment vertical="center"/>
    </xf>
    <xf numFmtId="49" fontId="3" fillId="7" borderId="2" xfId="0" applyNumberFormat="1" applyFont="1" applyFill="1" applyBorder="1">
      <alignment vertical="center"/>
    </xf>
    <xf numFmtId="49" fontId="3" fillId="7" borderId="3" xfId="0" applyNumberFormat="1" applyFont="1" applyFill="1" applyBorder="1">
      <alignment vertical="center"/>
    </xf>
    <xf numFmtId="49" fontId="3" fillId="7" borderId="7" xfId="0" applyNumberFormat="1" applyFont="1" applyFill="1" applyBorder="1">
      <alignment vertical="center"/>
    </xf>
    <xf numFmtId="49" fontId="3" fillId="7" borderId="11" xfId="0" applyNumberFormat="1" applyFont="1" applyFill="1" applyBorder="1">
      <alignment vertical="center"/>
    </xf>
    <xf numFmtId="49" fontId="3" fillId="7" borderId="8" xfId="0" applyNumberFormat="1" applyFont="1" applyFill="1" applyBorder="1">
      <alignment vertical="center"/>
    </xf>
    <xf numFmtId="49" fontId="3" fillId="7" borderId="9" xfId="0" applyNumberFormat="1" applyFont="1" applyFill="1" applyBorder="1">
      <alignment vertical="center"/>
    </xf>
    <xf numFmtId="49" fontId="3" fillId="7" borderId="10" xfId="0" applyNumberFormat="1" applyFont="1" applyFill="1" applyBorder="1">
      <alignment vertical="center"/>
    </xf>
    <xf numFmtId="49" fontId="52" fillId="9" borderId="7" xfId="0" applyNumberFormat="1" applyFont="1" applyFill="1" applyBorder="1">
      <alignment vertical="center"/>
    </xf>
    <xf numFmtId="49" fontId="19" fillId="0" borderId="0" xfId="0" applyNumberFormat="1" applyFont="1">
      <alignment vertical="center"/>
    </xf>
    <xf numFmtId="0" fontId="55" fillId="0" borderId="0" xfId="0" applyFont="1" applyAlignment="1">
      <alignment horizontal="left" vertical="center"/>
    </xf>
    <xf numFmtId="0" fontId="55" fillId="9" borderId="0" xfId="0" applyFont="1" applyFill="1" applyAlignment="1">
      <alignment horizontal="left" vertical="center"/>
    </xf>
    <xf numFmtId="0" fontId="53" fillId="9" borderId="0" xfId="0" applyFont="1" applyFill="1" applyAlignment="1">
      <alignment horizontal="center" vertical="center"/>
    </xf>
    <xf numFmtId="0" fontId="52" fillId="9" borderId="0" xfId="0" applyFont="1" applyFill="1" applyAlignment="1">
      <alignment horizontal="center" vertical="center"/>
    </xf>
    <xf numFmtId="49" fontId="56" fillId="0" borderId="0" xfId="0" applyNumberFormat="1" applyFont="1">
      <alignment vertical="center"/>
    </xf>
    <xf numFmtId="0" fontId="57" fillId="0" borderId="0" xfId="0" applyFont="1" applyAlignment="1">
      <alignment horizontal="center" vertical="center"/>
    </xf>
    <xf numFmtId="0" fontId="57" fillId="0" borderId="0" xfId="0" applyFont="1" applyAlignment="1">
      <alignment horizontal="left" vertical="center"/>
    </xf>
    <xf numFmtId="0" fontId="58" fillId="0" borderId="0" xfId="0" applyFont="1" applyAlignment="1">
      <alignment horizontal="center" vertical="center"/>
    </xf>
    <xf numFmtId="0" fontId="58" fillId="0" borderId="0" xfId="0" applyFont="1" applyAlignment="1">
      <alignment horizontal="left" vertical="center"/>
    </xf>
    <xf numFmtId="0" fontId="47" fillId="0" borderId="0" xfId="0" applyFont="1">
      <alignment vertical="center"/>
    </xf>
    <xf numFmtId="0" fontId="52" fillId="0" borderId="0" xfId="0" applyFont="1">
      <alignment vertical="center"/>
    </xf>
    <xf numFmtId="49" fontId="3" fillId="0" borderId="0" xfId="0" applyNumberFormat="1" applyFont="1" applyAlignment="1">
      <alignment vertical="center" wrapText="1"/>
    </xf>
    <xf numFmtId="49" fontId="3" fillId="0" borderId="7" xfId="0" quotePrefix="1" applyNumberFormat="1" applyFont="1" applyBorder="1">
      <alignment vertical="center"/>
    </xf>
    <xf numFmtId="49" fontId="3" fillId="0" borderId="2" xfId="0" quotePrefix="1" applyNumberFormat="1" applyFont="1" applyBorder="1">
      <alignment vertical="center"/>
    </xf>
    <xf numFmtId="0" fontId="39" fillId="0" borderId="0" xfId="10" applyFont="1" applyAlignment="1">
      <alignment horizontal="left" vertical="center"/>
    </xf>
    <xf numFmtId="0" fontId="3" fillId="0" borderId="0" xfId="10" applyFont="1" applyAlignment="1">
      <alignment horizontal="right" vertical="center"/>
    </xf>
    <xf numFmtId="0" fontId="3" fillId="0" borderId="0" xfId="10" applyFont="1" applyAlignment="1">
      <alignment horizontal="left" vertical="center"/>
    </xf>
    <xf numFmtId="0" fontId="40" fillId="0" borderId="34" xfId="10" applyFont="1" applyBorder="1" applyAlignment="1">
      <alignment horizontal="left" vertical="center" shrinkToFit="1"/>
    </xf>
    <xf numFmtId="0" fontId="39" fillId="0" borderId="92" xfId="10" applyFont="1" applyBorder="1" applyAlignment="1">
      <alignment horizontal="left" vertical="center" shrinkToFit="1"/>
    </xf>
    <xf numFmtId="0" fontId="59" fillId="0" borderId="7" xfId="10" applyFont="1" applyBorder="1" applyAlignment="1">
      <alignment horizontal="center" vertical="center"/>
    </xf>
    <xf numFmtId="0" fontId="59" fillId="0" borderId="0" xfId="10" applyFont="1" applyAlignment="1">
      <alignment horizontal="left" vertical="center"/>
    </xf>
    <xf numFmtId="0" fontId="44" fillId="0" borderId="0" xfId="10" applyFont="1" applyAlignment="1">
      <alignment horizontal="left" vertical="center"/>
    </xf>
    <xf numFmtId="0" fontId="59" fillId="0" borderId="75" xfId="10" applyFont="1" applyBorder="1" applyAlignment="1">
      <alignment horizontal="center" vertical="center"/>
    </xf>
    <xf numFmtId="0" fontId="44" fillId="0" borderId="11" xfId="10" applyFont="1" applyBorder="1" applyAlignment="1">
      <alignment horizontal="left" vertical="center"/>
    </xf>
    <xf numFmtId="0" fontId="60" fillId="0" borderId="15" xfId="10" applyFont="1" applyBorder="1" applyAlignment="1">
      <alignment horizontal="center" vertical="center"/>
    </xf>
    <xf numFmtId="0" fontId="60" fillId="0" borderId="16" xfId="10" applyFont="1" applyBorder="1" applyAlignment="1">
      <alignment horizontal="left" vertical="center"/>
    </xf>
    <xf numFmtId="0" fontId="44" fillId="0" borderId="16" xfId="10" applyFont="1" applyBorder="1" applyAlignment="1">
      <alignment horizontal="left" vertical="center"/>
    </xf>
    <xf numFmtId="0" fontId="59" fillId="0" borderId="58" xfId="10" applyFont="1" applyBorder="1" applyAlignment="1">
      <alignment horizontal="center" vertical="center"/>
    </xf>
    <xf numFmtId="0" fontId="59" fillId="0" borderId="16" xfId="10" applyFont="1" applyBorder="1" applyAlignment="1">
      <alignment horizontal="left" vertical="center"/>
    </xf>
    <xf numFmtId="0" fontId="44" fillId="0" borderId="33" xfId="10" applyFont="1" applyBorder="1" applyAlignment="1">
      <alignment horizontal="left" vertical="center"/>
    </xf>
    <xf numFmtId="0" fontId="61" fillId="0" borderId="0" xfId="10" applyFont="1" applyAlignment="1">
      <alignment horizontal="left" vertical="center"/>
    </xf>
    <xf numFmtId="0" fontId="59" fillId="0" borderId="17" xfId="10" applyFont="1" applyBorder="1" applyAlignment="1">
      <alignment horizontal="center" vertical="center"/>
    </xf>
    <xf numFmtId="0" fontId="59" fillId="0" borderId="18" xfId="10" applyFont="1" applyBorder="1" applyAlignment="1">
      <alignment horizontal="left" vertical="center"/>
    </xf>
    <xf numFmtId="0" fontId="44" fillId="0" borderId="18" xfId="10" applyFont="1" applyBorder="1" applyAlignment="1">
      <alignment horizontal="left" vertical="center"/>
    </xf>
    <xf numFmtId="0" fontId="60" fillId="0" borderId="59" xfId="10" applyFont="1" applyBorder="1" applyAlignment="1">
      <alignment horizontal="center" vertical="center"/>
    </xf>
    <xf numFmtId="0" fontId="60" fillId="0" borderId="18" xfId="10" applyFont="1" applyBorder="1" applyAlignment="1">
      <alignment horizontal="left" vertical="center"/>
    </xf>
    <xf numFmtId="0" fontId="44" fillId="0" borderId="32" xfId="10" applyFont="1" applyBorder="1" applyAlignment="1">
      <alignment horizontal="left" vertical="center"/>
    </xf>
    <xf numFmtId="0" fontId="62" fillId="0" borderId="0" xfId="10" applyFont="1" applyAlignment="1">
      <alignment horizontal="left" vertical="center"/>
    </xf>
    <xf numFmtId="0" fontId="60" fillId="0" borderId="17" xfId="10" applyFont="1" applyBorder="1" applyAlignment="1">
      <alignment horizontal="center" vertical="center"/>
    </xf>
    <xf numFmtId="0" fontId="59" fillId="0" borderId="37" xfId="10" applyFont="1" applyBorder="1" applyAlignment="1">
      <alignment horizontal="center" vertical="center"/>
    </xf>
    <xf numFmtId="0" fontId="59" fillId="0" borderId="38" xfId="10" applyFont="1" applyBorder="1" applyAlignment="1">
      <alignment horizontal="left" vertical="center"/>
    </xf>
    <xf numFmtId="0" fontId="44" fillId="0" borderId="38" xfId="10" applyFont="1" applyBorder="1" applyAlignment="1">
      <alignment horizontal="left" vertical="center"/>
    </xf>
    <xf numFmtId="0" fontId="44" fillId="0" borderId="93" xfId="10" applyFont="1" applyBorder="1" applyAlignment="1">
      <alignment horizontal="left" vertical="center"/>
    </xf>
    <xf numFmtId="0" fontId="60" fillId="0" borderId="75" xfId="10" applyFont="1" applyBorder="1" applyAlignment="1">
      <alignment horizontal="left" vertical="center"/>
    </xf>
    <xf numFmtId="0" fontId="60" fillId="0" borderId="0" xfId="10" applyFont="1" applyAlignment="1">
      <alignment horizontal="left" vertical="center"/>
    </xf>
    <xf numFmtId="0" fontId="60" fillId="0" borderId="8" xfId="10" applyFont="1" applyBorder="1" applyAlignment="1">
      <alignment horizontal="center" vertical="center"/>
    </xf>
    <xf numFmtId="0" fontId="60" fillId="0" borderId="9" xfId="10" applyFont="1" applyBorder="1" applyAlignment="1">
      <alignment horizontal="left" vertical="center"/>
    </xf>
    <xf numFmtId="0" fontId="44" fillId="0" borderId="9" xfId="10" applyFont="1" applyBorder="1" applyAlignment="1">
      <alignment horizontal="left" vertical="center"/>
    </xf>
    <xf numFmtId="0" fontId="44" fillId="0" borderId="65" xfId="10" applyFont="1" applyBorder="1" applyAlignment="1">
      <alignment horizontal="left" vertical="center"/>
    </xf>
    <xf numFmtId="0" fontId="44" fillId="0" borderId="10" xfId="10" applyFont="1" applyBorder="1" applyAlignment="1">
      <alignment horizontal="left" vertical="center"/>
    </xf>
    <xf numFmtId="0" fontId="41" fillId="0" borderId="0" xfId="10" applyFont="1" applyAlignment="1">
      <alignment horizontal="left" vertical="center"/>
    </xf>
    <xf numFmtId="0" fontId="41" fillId="0" borderId="35" xfId="10" applyFont="1" applyBorder="1" applyAlignment="1">
      <alignment horizontal="left" vertical="center"/>
    </xf>
    <xf numFmtId="0" fontId="39" fillId="0" borderId="35" xfId="10" applyFont="1" applyBorder="1" applyAlignment="1">
      <alignment horizontal="left" vertical="center"/>
    </xf>
    <xf numFmtId="0" fontId="39" fillId="0" borderId="36" xfId="10" applyFont="1" applyBorder="1" applyAlignment="1">
      <alignment horizontal="left" vertical="center"/>
    </xf>
    <xf numFmtId="0" fontId="40" fillId="0" borderId="7" xfId="10" applyFont="1" applyBorder="1" applyAlignment="1">
      <alignment horizontal="center" vertical="center"/>
    </xf>
    <xf numFmtId="0" fontId="40" fillId="0" borderId="0" xfId="10" applyFont="1" applyAlignment="1">
      <alignment horizontal="left" vertical="center"/>
    </xf>
    <xf numFmtId="0" fontId="39" fillId="0" borderId="11" xfId="10" applyFont="1" applyBorder="1" applyAlignment="1">
      <alignment horizontal="left" vertical="center"/>
    </xf>
    <xf numFmtId="0" fontId="39" fillId="0" borderId="0" xfId="10" applyFont="1" applyAlignment="1">
      <alignment horizontal="center" vertical="center"/>
    </xf>
    <xf numFmtId="0" fontId="40" fillId="0" borderId="8" xfId="10" applyFont="1" applyBorder="1" applyAlignment="1">
      <alignment horizontal="center" vertical="center"/>
    </xf>
    <xf numFmtId="0" fontId="40" fillId="0" borderId="9" xfId="10" applyFont="1" applyBorder="1" applyAlignment="1">
      <alignment horizontal="left" vertical="center"/>
    </xf>
    <xf numFmtId="0" fontId="39" fillId="0" borderId="9" xfId="10" applyFont="1" applyBorder="1" applyAlignment="1">
      <alignment horizontal="left" vertical="center"/>
    </xf>
    <xf numFmtId="0" fontId="39" fillId="0" borderId="9" xfId="10" applyFont="1" applyBorder="1" applyAlignment="1">
      <alignment horizontal="center" vertical="center"/>
    </xf>
    <xf numFmtId="0" fontId="39" fillId="0" borderId="10" xfId="10" applyFont="1" applyBorder="1" applyAlignment="1">
      <alignment horizontal="left" vertical="center"/>
    </xf>
    <xf numFmtId="0" fontId="10" fillId="0" borderId="7" xfId="10" applyFont="1" applyBorder="1" applyAlignment="1">
      <alignment horizontal="left" vertical="center"/>
    </xf>
    <xf numFmtId="0" fontId="63" fillId="0" borderId="94" xfId="10" applyFont="1" applyBorder="1" applyAlignment="1">
      <alignment horizontal="left" vertical="center"/>
    </xf>
    <xf numFmtId="0" fontId="64" fillId="0" borderId="7" xfId="14" applyFont="1" applyFill="1" applyBorder="1" applyAlignment="1">
      <alignment horizontal="left" vertical="center"/>
    </xf>
    <xf numFmtId="0" fontId="64" fillId="0" borderId="75" xfId="10" applyFont="1" applyBorder="1" applyAlignment="1">
      <alignment horizontal="left" vertical="center"/>
    </xf>
    <xf numFmtId="0" fontId="40" fillId="0" borderId="11" xfId="10" applyFont="1" applyBorder="1" applyAlignment="1">
      <alignment horizontal="left" vertical="center"/>
    </xf>
    <xf numFmtId="0" fontId="40" fillId="0" borderId="7" xfId="10" applyFont="1" applyBorder="1" applyAlignment="1">
      <alignment horizontal="left" vertical="center"/>
    </xf>
    <xf numFmtId="0" fontId="40" fillId="0" borderId="75" xfId="10" applyFont="1" applyBorder="1" applyAlignment="1">
      <alignment horizontal="left" vertical="center"/>
    </xf>
    <xf numFmtId="0" fontId="64" fillId="0" borderId="0" xfId="10" applyFont="1" applyAlignment="1">
      <alignment horizontal="left" vertical="center"/>
    </xf>
    <xf numFmtId="0" fontId="64" fillId="0" borderId="7" xfId="14" applyFont="1" applyFill="1" applyBorder="1" applyAlignment="1">
      <alignment vertical="center"/>
    </xf>
    <xf numFmtId="0" fontId="64" fillId="0" borderId="0" xfId="14" applyFont="1" applyFill="1" applyAlignment="1">
      <alignment vertical="center"/>
    </xf>
    <xf numFmtId="0" fontId="64" fillId="0" borderId="7" xfId="10" applyFont="1" applyBorder="1" applyAlignment="1">
      <alignment horizontal="left" vertical="center"/>
    </xf>
    <xf numFmtId="0" fontId="64" fillId="0" borderId="0" xfId="14" applyFont="1" applyFill="1" applyAlignment="1">
      <alignment horizontal="left" vertical="center"/>
    </xf>
    <xf numFmtId="0" fontId="59" fillId="0" borderId="75" xfId="10" applyFont="1" applyBorder="1" applyAlignment="1">
      <alignment horizontal="right" vertical="center"/>
    </xf>
    <xf numFmtId="0" fontId="59" fillId="0" borderId="0" xfId="10" applyFont="1" applyAlignment="1">
      <alignment horizontal="right" vertical="center"/>
    </xf>
    <xf numFmtId="0" fontId="59" fillId="0" borderId="7" xfId="10" applyFont="1" applyBorder="1" applyAlignment="1">
      <alignment horizontal="right" vertical="center"/>
    </xf>
    <xf numFmtId="0" fontId="54" fillId="0" borderId="7" xfId="10" applyFont="1" applyBorder="1" applyAlignment="1">
      <alignment horizontal="left" vertical="center"/>
    </xf>
    <xf numFmtId="0" fontId="65" fillId="0" borderId="7" xfId="10" applyFont="1" applyBorder="1" applyAlignment="1">
      <alignment horizontal="left" vertical="center"/>
    </xf>
    <xf numFmtId="0" fontId="64" fillId="0" borderId="7" xfId="10" applyFont="1" applyBorder="1" applyAlignment="1">
      <alignment horizontal="right" vertical="center"/>
    </xf>
    <xf numFmtId="0" fontId="65" fillId="0" borderId="0" xfId="10" applyFont="1" applyAlignment="1">
      <alignment horizontal="left" vertical="center"/>
    </xf>
    <xf numFmtId="0" fontId="65" fillId="0" borderId="0" xfId="14" applyFont="1" applyFill="1" applyAlignment="1">
      <alignment horizontal="left" vertical="center"/>
    </xf>
    <xf numFmtId="0" fontId="44" fillId="0" borderId="7" xfId="10" applyFont="1" applyBorder="1" applyAlignment="1">
      <alignment horizontal="left" vertical="center"/>
    </xf>
    <xf numFmtId="0" fontId="56" fillId="0" borderId="0" xfId="14" applyFont="1" applyFill="1" applyAlignment="1">
      <alignment vertical="center"/>
    </xf>
    <xf numFmtId="0" fontId="40" fillId="0" borderId="8" xfId="10" applyFont="1" applyBorder="1" applyAlignment="1">
      <alignment horizontal="left" vertical="center"/>
    </xf>
    <xf numFmtId="0" fontId="40" fillId="0" borderId="10" xfId="10" applyFont="1" applyBorder="1" applyAlignment="1">
      <alignment horizontal="left" vertical="center"/>
    </xf>
    <xf numFmtId="0" fontId="40" fillId="0" borderId="0" xfId="7" applyFont="1" applyAlignment="1">
      <alignment horizontal="left" vertical="center"/>
    </xf>
    <xf numFmtId="0" fontId="40" fillId="0" borderId="1" xfId="7" applyFont="1" applyBorder="1" applyAlignment="1">
      <alignment horizontal="left" vertical="center"/>
    </xf>
    <xf numFmtId="0" fontId="40" fillId="0" borderId="2" xfId="7" applyFont="1" applyBorder="1" applyAlignment="1">
      <alignment horizontal="left" vertical="center"/>
    </xf>
    <xf numFmtId="0" fontId="40" fillId="0" borderId="3" xfId="7" applyFont="1" applyBorder="1" applyAlignment="1">
      <alignment horizontal="left" vertical="center"/>
    </xf>
    <xf numFmtId="0" fontId="44" fillId="0" borderId="7" xfId="7" applyFont="1" applyBorder="1" applyAlignment="1">
      <alignment horizontal="right" vertical="center"/>
    </xf>
    <xf numFmtId="0" fontId="44" fillId="0" borderId="0" xfId="7" applyFont="1" applyAlignment="1">
      <alignment horizontal="left" vertical="center"/>
    </xf>
    <xf numFmtId="0" fontId="40" fillId="0" borderId="11" xfId="7" applyFont="1" applyBorder="1" applyAlignment="1">
      <alignment horizontal="left" vertical="center"/>
    </xf>
    <xf numFmtId="0" fontId="44" fillId="0" borderId="8" xfId="7" applyFont="1" applyBorder="1" applyAlignment="1">
      <alignment horizontal="right" vertical="center"/>
    </xf>
    <xf numFmtId="0" fontId="44" fillId="0" borderId="9" xfId="7" applyFont="1" applyBorder="1" applyAlignment="1">
      <alignment horizontal="left" vertical="center"/>
    </xf>
    <xf numFmtId="0" fontId="40" fillId="0" borderId="9" xfId="7" applyFont="1" applyBorder="1" applyAlignment="1">
      <alignment horizontal="left" vertical="center"/>
    </xf>
    <xf numFmtId="0" fontId="40" fillId="0" borderId="10" xfId="7" applyFont="1" applyBorder="1" applyAlignment="1">
      <alignment horizontal="left" vertical="center"/>
    </xf>
    <xf numFmtId="0" fontId="47" fillId="0" borderId="2" xfId="0" applyFont="1" applyBorder="1">
      <alignment vertical="center"/>
    </xf>
    <xf numFmtId="49" fontId="66" fillId="0" borderId="0" xfId="6" applyNumberFormat="1" applyFont="1">
      <alignment vertical="center"/>
    </xf>
    <xf numFmtId="49" fontId="5" fillId="0" borderId="0" xfId="6" applyNumberFormat="1" applyFont="1">
      <alignment vertical="center"/>
    </xf>
    <xf numFmtId="49" fontId="3" fillId="0" borderId="0" xfId="6" applyNumberFormat="1" applyFont="1">
      <alignment vertical="center"/>
    </xf>
    <xf numFmtId="49" fontId="52" fillId="0" borderId="0" xfId="6" applyNumberFormat="1" applyFont="1">
      <alignment vertical="center"/>
    </xf>
    <xf numFmtId="49" fontId="3" fillId="0" borderId="0" xfId="6" applyNumberFormat="1" applyFont="1" applyAlignment="1">
      <alignment horizontal="right" vertical="center"/>
    </xf>
    <xf numFmtId="49" fontId="54" fillId="0" borderId="0" xfId="6" applyNumberFormat="1" applyFont="1">
      <alignment vertical="center"/>
    </xf>
    <xf numFmtId="49" fontId="3" fillId="0" borderId="1" xfId="6" applyNumberFormat="1" applyFont="1" applyBorder="1">
      <alignment vertical="center"/>
    </xf>
    <xf numFmtId="49" fontId="3" fillId="0" borderId="2" xfId="6" applyNumberFormat="1" applyFont="1" applyBorder="1">
      <alignment vertical="center"/>
    </xf>
    <xf numFmtId="49" fontId="3" fillId="0" borderId="3" xfId="6" applyNumberFormat="1" applyFont="1" applyBorder="1">
      <alignment vertical="center"/>
    </xf>
    <xf numFmtId="49" fontId="3" fillId="0" borderId="8" xfId="6" applyNumberFormat="1" applyFont="1" applyBorder="1">
      <alignment vertical="center"/>
    </xf>
    <xf numFmtId="49" fontId="3" fillId="0" borderId="9" xfId="6" applyNumberFormat="1" applyFont="1" applyBorder="1">
      <alignment vertical="center"/>
    </xf>
    <xf numFmtId="49" fontId="3" fillId="0" borderId="8" xfId="6" applyNumberFormat="1" applyFont="1" applyBorder="1" applyAlignment="1">
      <alignment horizontal="center" vertical="center"/>
    </xf>
    <xf numFmtId="0" fontId="1" fillId="0" borderId="9" xfId="6" applyBorder="1">
      <alignment vertical="center"/>
    </xf>
    <xf numFmtId="0" fontId="1" fillId="0" borderId="10" xfId="6" applyBorder="1">
      <alignment vertical="center"/>
    </xf>
    <xf numFmtId="49" fontId="3" fillId="0" borderId="4" xfId="6" applyNumberFormat="1" applyFont="1" applyBorder="1">
      <alignment vertical="center"/>
    </xf>
    <xf numFmtId="49" fontId="3" fillId="0" borderId="5" xfId="6" applyNumberFormat="1" applyFont="1" applyBorder="1">
      <alignment vertical="center"/>
    </xf>
    <xf numFmtId="49" fontId="3" fillId="0" borderId="6" xfId="6" applyNumberFormat="1" applyFont="1" applyBorder="1">
      <alignment vertical="center"/>
    </xf>
    <xf numFmtId="49" fontId="3" fillId="0" borderId="7" xfId="6" applyNumberFormat="1" applyFont="1" applyBorder="1">
      <alignment vertical="center"/>
    </xf>
    <xf numFmtId="49" fontId="3" fillId="0" borderId="11" xfId="6" applyNumberFormat="1" applyFont="1" applyBorder="1">
      <alignment vertical="center"/>
    </xf>
    <xf numFmtId="49" fontId="3" fillId="3" borderId="7" xfId="6" applyNumberFormat="1" applyFont="1" applyFill="1" applyBorder="1">
      <alignment vertical="center"/>
    </xf>
    <xf numFmtId="49" fontId="3" fillId="0" borderId="12" xfId="6" applyNumberFormat="1" applyFont="1" applyBorder="1">
      <alignment vertical="center"/>
    </xf>
    <xf numFmtId="49" fontId="3" fillId="7" borderId="7" xfId="6" applyNumberFormat="1" applyFont="1" applyFill="1" applyBorder="1" applyAlignment="1">
      <alignment horizontal="left" vertical="center" shrinkToFit="1"/>
    </xf>
    <xf numFmtId="49" fontId="3" fillId="7" borderId="0" xfId="6" applyNumberFormat="1" applyFont="1" applyFill="1" applyAlignment="1">
      <alignment horizontal="left" vertical="center" shrinkToFit="1"/>
    </xf>
    <xf numFmtId="49" fontId="3" fillId="7" borderId="11" xfId="6" applyNumberFormat="1" applyFont="1" applyFill="1" applyBorder="1" applyAlignment="1">
      <alignment horizontal="left" vertical="center" shrinkToFit="1"/>
    </xf>
    <xf numFmtId="49" fontId="3" fillId="0" borderId="10" xfId="6" applyNumberFormat="1" applyFont="1" applyBorder="1">
      <alignment vertical="center"/>
    </xf>
    <xf numFmtId="49" fontId="3" fillId="0" borderId="0" xfId="6" applyNumberFormat="1" applyFont="1" applyAlignment="1">
      <alignment horizontal="left" vertical="center"/>
    </xf>
    <xf numFmtId="49" fontId="3" fillId="3" borderId="0" xfId="6" applyNumberFormat="1" applyFont="1" applyFill="1">
      <alignment vertical="center"/>
    </xf>
    <xf numFmtId="0" fontId="1" fillId="0" borderId="0" xfId="6" applyAlignment="1">
      <alignment horizontal="left" vertical="center"/>
    </xf>
    <xf numFmtId="49" fontId="3" fillId="8" borderId="0" xfId="6" applyNumberFormat="1" applyFont="1" applyFill="1">
      <alignment vertical="center"/>
    </xf>
    <xf numFmtId="49" fontId="3" fillId="0" borderId="14" xfId="6" applyNumberFormat="1" applyFont="1" applyBorder="1">
      <alignment vertical="center"/>
    </xf>
    <xf numFmtId="49" fontId="3" fillId="0" borderId="34" xfId="6" applyNumberFormat="1" applyFont="1" applyBorder="1">
      <alignment vertical="center"/>
    </xf>
    <xf numFmtId="49" fontId="3" fillId="0" borderId="35" xfId="6" applyNumberFormat="1" applyFont="1" applyBorder="1">
      <alignment vertical="center"/>
    </xf>
    <xf numFmtId="49" fontId="3" fillId="0" borderId="24" xfId="6" applyNumberFormat="1" applyFont="1" applyBorder="1" applyAlignment="1">
      <alignment horizontal="center" vertical="center"/>
    </xf>
    <xf numFmtId="49" fontId="3" fillId="0" borderId="19" xfId="6" applyNumberFormat="1" applyFont="1" applyBorder="1">
      <alignment vertical="center"/>
    </xf>
    <xf numFmtId="49" fontId="3" fillId="0" borderId="40" xfId="6" applyNumberFormat="1" applyFont="1" applyBorder="1">
      <alignment vertical="center"/>
    </xf>
    <xf numFmtId="49" fontId="3" fillId="0" borderId="28" xfId="6" applyNumberFormat="1" applyFont="1" applyBorder="1">
      <alignment vertical="center"/>
    </xf>
    <xf numFmtId="49" fontId="3" fillId="0" borderId="23" xfId="6" applyNumberFormat="1" applyFont="1" applyBorder="1" applyAlignment="1">
      <alignment horizontal="center" vertical="center"/>
    </xf>
    <xf numFmtId="49" fontId="3" fillId="0" borderId="0" xfId="6" applyNumberFormat="1" applyFont="1" applyAlignment="1">
      <alignment horizontal="center" vertical="center"/>
    </xf>
    <xf numFmtId="49" fontId="3" fillId="0" borderId="13" xfId="6" applyNumberFormat="1" applyFont="1" applyBorder="1">
      <alignment vertical="center"/>
    </xf>
    <xf numFmtId="49" fontId="3" fillId="0" borderId="15" xfId="6" applyNumberFormat="1" applyFont="1" applyBorder="1">
      <alignment vertical="center"/>
    </xf>
    <xf numFmtId="49" fontId="3" fillId="0" borderId="16" xfId="6" applyNumberFormat="1" applyFont="1" applyBorder="1">
      <alignment vertical="center"/>
    </xf>
    <xf numFmtId="49" fontId="3" fillId="0" borderId="21" xfId="6" applyNumberFormat="1" applyFont="1" applyBorder="1" applyAlignment="1">
      <alignment horizontal="center" vertical="center"/>
    </xf>
    <xf numFmtId="49" fontId="3" fillId="0" borderId="17" xfId="6" applyNumberFormat="1" applyFont="1" applyBorder="1">
      <alignment vertical="center"/>
    </xf>
    <xf numFmtId="49" fontId="3" fillId="0" borderId="18" xfId="6" applyNumberFormat="1" applyFont="1" applyBorder="1">
      <alignment vertical="center"/>
    </xf>
    <xf numFmtId="49" fontId="3" fillId="0" borderId="22" xfId="6" applyNumberFormat="1" applyFont="1" applyBorder="1" applyAlignment="1">
      <alignment horizontal="center" vertical="center"/>
    </xf>
    <xf numFmtId="49" fontId="3" fillId="0" borderId="63" xfId="6" applyNumberFormat="1" applyFont="1" applyBorder="1" applyAlignment="1">
      <alignment horizontal="center" vertical="center"/>
    </xf>
    <xf numFmtId="49" fontId="3" fillId="0" borderId="9" xfId="6" applyNumberFormat="1" applyFont="1" applyBorder="1" applyAlignment="1">
      <alignment horizontal="right" vertical="center"/>
    </xf>
    <xf numFmtId="49" fontId="3" fillId="0" borderId="2" xfId="6" applyNumberFormat="1" applyFont="1" applyBorder="1" applyAlignment="1">
      <alignment horizontal="right" vertical="center"/>
    </xf>
    <xf numFmtId="49" fontId="3" fillId="7" borderId="7" xfId="6" applyNumberFormat="1" applyFont="1" applyFill="1" applyBorder="1">
      <alignment vertical="center"/>
    </xf>
    <xf numFmtId="0" fontId="1" fillId="7" borderId="0" xfId="6" applyFill="1">
      <alignment vertical="center"/>
    </xf>
    <xf numFmtId="0" fontId="1" fillId="7" borderId="11" xfId="6" applyFill="1" applyBorder="1">
      <alignment vertical="center"/>
    </xf>
    <xf numFmtId="49" fontId="3" fillId="0" borderId="19" xfId="6" applyNumberFormat="1" applyFont="1" applyBorder="1" applyAlignment="1">
      <alignment horizontal="center" vertical="center"/>
    </xf>
    <xf numFmtId="49" fontId="3" fillId="7" borderId="0" xfId="6" applyNumberFormat="1" applyFont="1" applyFill="1">
      <alignment vertical="center"/>
    </xf>
    <xf numFmtId="49" fontId="3" fillId="7" borderId="11" xfId="0" applyNumberFormat="1" applyFont="1" applyFill="1" applyBorder="1" applyAlignment="1">
      <alignment horizontal="left" vertical="center" shrinkToFit="1"/>
    </xf>
    <xf numFmtId="49" fontId="3" fillId="7" borderId="7" xfId="0" applyNumberFormat="1" applyFont="1" applyFill="1" applyBorder="1" applyAlignment="1">
      <alignment horizontal="left" vertical="center" shrinkToFit="1"/>
    </xf>
    <xf numFmtId="49" fontId="3" fillId="0" borderId="11" xfId="0" applyNumberFormat="1" applyFont="1" applyBorder="1" applyAlignment="1">
      <alignment horizontal="right" vertical="center"/>
    </xf>
    <xf numFmtId="49" fontId="52" fillId="0" borderId="13" xfId="0" applyNumberFormat="1" applyFont="1" applyBorder="1" applyAlignment="1">
      <alignment vertical="top" textRotation="255"/>
    </xf>
    <xf numFmtId="49" fontId="52" fillId="0" borderId="14" xfId="0" applyNumberFormat="1" applyFont="1" applyBorder="1" applyAlignment="1">
      <alignment vertical="top" textRotation="255"/>
    </xf>
    <xf numFmtId="49" fontId="52" fillId="0" borderId="19" xfId="0" applyNumberFormat="1" applyFont="1" applyBorder="1" applyAlignment="1">
      <alignment vertical="top" textRotation="255"/>
    </xf>
    <xf numFmtId="0" fontId="40" fillId="5" borderId="0" xfId="0" applyFont="1" applyFill="1" applyAlignment="1" applyProtection="1">
      <alignment horizontal="center" vertical="center"/>
      <protection locked="0"/>
    </xf>
    <xf numFmtId="0" fontId="40" fillId="0" borderId="0" xfId="0" applyFont="1">
      <alignment vertical="center"/>
    </xf>
    <xf numFmtId="49" fontId="52" fillId="0" borderId="1" xfId="0" applyNumberFormat="1" applyFont="1" applyBorder="1" applyAlignment="1">
      <alignment horizontal="left" vertical="center"/>
    </xf>
    <xf numFmtId="0" fontId="3" fillId="0" borderId="3" xfId="0" applyFont="1" applyBorder="1">
      <alignment vertical="center"/>
    </xf>
    <xf numFmtId="0" fontId="3" fillId="0" borderId="11" xfId="0" applyFont="1" applyBorder="1">
      <alignment vertical="center"/>
    </xf>
    <xf numFmtId="0" fontId="10" fillId="0" borderId="0" xfId="15" applyFont="1" applyAlignment="1">
      <alignment horizontal="center" vertical="center"/>
    </xf>
    <xf numFmtId="49" fontId="3" fillId="0" borderId="0" xfId="0" applyNumberFormat="1" applyFont="1" applyAlignment="1">
      <alignment horizontal="left" vertical="center" shrinkToFit="1"/>
    </xf>
    <xf numFmtId="49" fontId="3" fillId="0" borderId="7" xfId="0" applyNumberFormat="1" applyFont="1" applyBorder="1" applyAlignment="1">
      <alignment horizontal="center" vertical="center" textRotation="255"/>
    </xf>
    <xf numFmtId="49" fontId="3" fillId="7" borderId="0" xfId="0" applyNumberFormat="1" applyFont="1" applyFill="1" applyAlignment="1">
      <alignment horizontal="left" vertical="center" shrinkToFit="1"/>
    </xf>
    <xf numFmtId="0" fontId="10" fillId="0" borderId="35" xfId="15" applyFont="1" applyBorder="1" applyAlignment="1">
      <alignment vertical="center"/>
    </xf>
    <xf numFmtId="0" fontId="10" fillId="0" borderId="35" xfId="15" applyFont="1" applyBorder="1" applyAlignment="1">
      <alignment horizontal="center" vertical="center"/>
    </xf>
    <xf numFmtId="0" fontId="10" fillId="0" borderId="0" xfId="15" applyFont="1" applyAlignment="1">
      <alignment vertical="center" wrapText="1"/>
    </xf>
    <xf numFmtId="0" fontId="10" fillId="0" borderId="0" xfId="15" applyFont="1" applyAlignment="1">
      <alignment vertical="center" shrinkToFit="1"/>
    </xf>
    <xf numFmtId="0" fontId="10" fillId="0" borderId="9" xfId="15" applyFont="1" applyBorder="1" applyAlignment="1">
      <alignment vertical="center" wrapText="1"/>
    </xf>
    <xf numFmtId="0" fontId="10" fillId="0" borderId="2" xfId="15" applyFont="1" applyBorder="1" applyAlignment="1">
      <alignment vertical="center" wrapText="1"/>
    </xf>
    <xf numFmtId="0" fontId="3" fillId="0" borderId="2" xfId="15" applyFont="1" applyBorder="1" applyAlignment="1">
      <alignment vertical="center"/>
    </xf>
    <xf numFmtId="0" fontId="10" fillId="0" borderId="2" xfId="15" applyFont="1" applyBorder="1" applyAlignment="1">
      <alignment vertical="center" shrinkToFit="1"/>
    </xf>
    <xf numFmtId="0" fontId="10" fillId="0" borderId="0" xfId="15" applyFont="1" applyAlignment="1">
      <alignment horizontal="left" vertical="center"/>
    </xf>
    <xf numFmtId="0" fontId="10" fillId="0" borderId="9" xfId="15" applyFont="1" applyBorder="1" applyAlignment="1">
      <alignment vertical="center" shrinkToFit="1"/>
    </xf>
    <xf numFmtId="0" fontId="10" fillId="0" borderId="0" xfId="15" applyFont="1" applyAlignment="1">
      <alignment horizontal="center" vertical="center" wrapText="1" shrinkToFit="1"/>
    </xf>
    <xf numFmtId="0" fontId="50" fillId="0" borderId="2" xfId="15" applyFont="1" applyBorder="1" applyAlignment="1">
      <alignment vertical="center"/>
    </xf>
    <xf numFmtId="49" fontId="52" fillId="0" borderId="8" xfId="0" applyNumberFormat="1" applyFont="1" applyBorder="1">
      <alignment vertical="center"/>
    </xf>
    <xf numFmtId="0" fontId="16" fillId="6" borderId="0" xfId="12" applyFont="1" applyFill="1">
      <alignment vertical="center"/>
    </xf>
    <xf numFmtId="0" fontId="47" fillId="0" borderId="9" xfId="0" applyFont="1" applyBorder="1">
      <alignment vertical="center"/>
    </xf>
    <xf numFmtId="49" fontId="47" fillId="0" borderId="1" xfId="0" applyNumberFormat="1" applyFont="1" applyBorder="1" applyAlignment="1">
      <alignment horizontal="left" vertical="center"/>
    </xf>
    <xf numFmtId="49" fontId="47" fillId="0" borderId="8" xfId="0" applyNumberFormat="1" applyFont="1" applyBorder="1">
      <alignment vertical="center"/>
    </xf>
    <xf numFmtId="49" fontId="52" fillId="0" borderId="0" xfId="0" applyNumberFormat="1" applyFont="1" applyAlignment="1">
      <alignment vertical="top" textRotation="255"/>
    </xf>
    <xf numFmtId="49" fontId="47" fillId="0" borderId="0" xfId="0" applyNumberFormat="1" applyFont="1" applyAlignment="1">
      <alignment horizontal="left" vertical="center"/>
    </xf>
    <xf numFmtId="0" fontId="3" fillId="0" borderId="14" xfId="0" applyFont="1" applyBorder="1">
      <alignment vertical="center"/>
    </xf>
    <xf numFmtId="0" fontId="3" fillId="0" borderId="19" xfId="0" applyFont="1" applyBorder="1">
      <alignment vertical="center"/>
    </xf>
    <xf numFmtId="0" fontId="3" fillId="0" borderId="1" xfId="0" applyFont="1" applyBorder="1">
      <alignment vertical="center"/>
    </xf>
    <xf numFmtId="0" fontId="3" fillId="0" borderId="8" xfId="0" applyFont="1" applyBorder="1">
      <alignment vertical="center"/>
    </xf>
    <xf numFmtId="0" fontId="3" fillId="0" borderId="10" xfId="0" applyFont="1" applyBorder="1">
      <alignment vertical="center"/>
    </xf>
    <xf numFmtId="0" fontId="3" fillId="0" borderId="7" xfId="7" applyFont="1" applyBorder="1" applyAlignment="1">
      <alignment vertical="center"/>
    </xf>
    <xf numFmtId="49" fontId="3" fillId="0" borderId="0" xfId="7" applyNumberFormat="1" applyFont="1" applyAlignment="1">
      <alignment vertical="center"/>
    </xf>
    <xf numFmtId="49" fontId="3" fillId="0" borderId="7" xfId="7" applyNumberFormat="1" applyFont="1" applyBorder="1" applyAlignment="1">
      <alignment vertical="center"/>
    </xf>
    <xf numFmtId="0" fontId="3" fillId="0" borderId="0" xfId="7" applyFont="1" applyAlignment="1">
      <alignment vertical="center"/>
    </xf>
    <xf numFmtId="0" fontId="3" fillId="0" borderId="0" xfId="7" applyFont="1" applyAlignment="1" applyProtection="1">
      <alignment vertical="center"/>
      <protection locked="0"/>
    </xf>
    <xf numFmtId="49" fontId="3" fillId="3" borderId="0" xfId="7" applyNumberFormat="1" applyFont="1" applyFill="1" applyAlignment="1">
      <alignment vertical="center"/>
    </xf>
    <xf numFmtId="0" fontId="3" fillId="0" borderId="0" xfId="7" applyFont="1" applyAlignment="1" applyProtection="1">
      <alignment vertical="center" shrinkToFit="1"/>
      <protection locked="0"/>
    </xf>
    <xf numFmtId="49" fontId="3" fillId="7" borderId="0" xfId="7" applyNumberFormat="1" applyFont="1" applyFill="1" applyAlignment="1">
      <alignment horizontal="left" vertical="center" shrinkToFit="1"/>
    </xf>
    <xf numFmtId="49" fontId="3" fillId="7" borderId="11" xfId="7" applyNumberFormat="1" applyFont="1" applyFill="1" applyBorder="1" applyAlignment="1">
      <alignment horizontal="left" vertical="center" shrinkToFit="1"/>
    </xf>
    <xf numFmtId="49" fontId="3" fillId="0" borderId="8" xfId="7" applyNumberFormat="1" applyFont="1" applyBorder="1" applyAlignment="1">
      <alignment vertical="center"/>
    </xf>
    <xf numFmtId="49" fontId="3" fillId="0" borderId="9" xfId="7" applyNumberFormat="1" applyFont="1" applyBorder="1" applyAlignment="1">
      <alignment vertical="center"/>
    </xf>
    <xf numFmtId="49" fontId="3" fillId="3" borderId="9" xfId="7" applyNumberFormat="1" applyFont="1" applyFill="1" applyBorder="1" applyAlignment="1">
      <alignment vertical="center"/>
    </xf>
    <xf numFmtId="0" fontId="3" fillId="0" borderId="9" xfId="7" applyFont="1" applyBorder="1" applyAlignment="1" applyProtection="1">
      <alignment vertical="center"/>
      <protection locked="0"/>
    </xf>
    <xf numFmtId="0" fontId="3" fillId="0" borderId="9" xfId="7" applyFont="1" applyBorder="1" applyAlignment="1">
      <alignment vertical="center"/>
    </xf>
    <xf numFmtId="49" fontId="3" fillId="0" borderId="2" xfId="7" applyNumberFormat="1" applyFont="1" applyBorder="1" applyAlignment="1">
      <alignment vertical="center" shrinkToFit="1"/>
    </xf>
    <xf numFmtId="0" fontId="3" fillId="0" borderId="11" xfId="7" applyFont="1" applyBorder="1" applyAlignment="1">
      <alignment horizontal="center" vertical="center"/>
    </xf>
    <xf numFmtId="49" fontId="3" fillId="0" borderId="0" xfId="7" applyNumberFormat="1" applyFont="1" applyAlignment="1">
      <alignment vertical="center" shrinkToFit="1"/>
    </xf>
    <xf numFmtId="0" fontId="3" fillId="0" borderId="0" xfId="7" applyFont="1" applyAlignment="1">
      <alignment horizontal="center" vertical="center"/>
    </xf>
    <xf numFmtId="0" fontId="3" fillId="0" borderId="8" xfId="7" applyFont="1" applyBorder="1" applyAlignment="1">
      <alignment vertical="center"/>
    </xf>
    <xf numFmtId="49" fontId="3" fillId="0" borderId="9" xfId="7" applyNumberFormat="1" applyFont="1" applyBorder="1" applyAlignment="1">
      <alignment vertical="center" shrinkToFit="1"/>
    </xf>
    <xf numFmtId="0" fontId="3" fillId="0" borderId="10" xfId="7" applyFont="1" applyBorder="1" applyAlignment="1">
      <alignment horizontal="center" vertical="center"/>
    </xf>
    <xf numFmtId="49" fontId="3" fillId="2" borderId="8" xfId="7" applyNumberFormat="1" applyFont="1" applyFill="1" applyBorder="1" applyAlignment="1">
      <alignment vertical="center" shrinkToFit="1"/>
    </xf>
    <xf numFmtId="49" fontId="3" fillId="7" borderId="9" xfId="7" applyNumberFormat="1" applyFont="1" applyFill="1" applyBorder="1" applyAlignment="1">
      <alignment vertical="center" shrinkToFit="1"/>
    </xf>
    <xf numFmtId="49" fontId="3" fillId="7" borderId="10" xfId="7" applyNumberFormat="1" applyFont="1" applyFill="1" applyBorder="1" applyAlignment="1">
      <alignment vertical="center" shrinkToFit="1"/>
    </xf>
    <xf numFmtId="49" fontId="3" fillId="0" borderId="1" xfId="7" applyNumberFormat="1" applyFont="1" applyBorder="1" applyAlignment="1">
      <alignment vertical="top"/>
    </xf>
    <xf numFmtId="49" fontId="3" fillId="0" borderId="2" xfId="7" applyNumberFormat="1" applyFont="1" applyBorder="1" applyAlignment="1">
      <alignment vertical="top"/>
    </xf>
    <xf numFmtId="49" fontId="3" fillId="0" borderId="3" xfId="7" applyNumberFormat="1" applyFont="1" applyBorder="1" applyAlignment="1">
      <alignment vertical="top"/>
    </xf>
    <xf numFmtId="49" fontId="3" fillId="0" borderId="7" xfId="7" applyNumberFormat="1" applyFont="1" applyBorder="1" applyAlignment="1">
      <alignment vertical="top"/>
    </xf>
    <xf numFmtId="49" fontId="3" fillId="0" borderId="0" xfId="7" applyNumberFormat="1" applyFont="1" applyAlignment="1">
      <alignment vertical="top"/>
    </xf>
    <xf numFmtId="49" fontId="3" fillId="0" borderId="11" xfId="7" applyNumberFormat="1" applyFont="1" applyBorder="1" applyAlignment="1">
      <alignment vertical="top"/>
    </xf>
    <xf numFmtId="49" fontId="3" fillId="0" borderId="16" xfId="7" applyNumberFormat="1" applyFont="1" applyBorder="1" applyAlignment="1">
      <alignment vertical="center"/>
    </xf>
    <xf numFmtId="49" fontId="3" fillId="7" borderId="34" xfId="0" applyNumberFormat="1" applyFont="1" applyFill="1" applyBorder="1">
      <alignment vertical="center"/>
    </xf>
    <xf numFmtId="49" fontId="3" fillId="3" borderId="37" xfId="7" applyNumberFormat="1" applyFont="1" applyFill="1" applyBorder="1" applyAlignment="1">
      <alignment vertical="center"/>
    </xf>
    <xf numFmtId="0" fontId="3" fillId="0" borderId="38" xfId="7" applyFont="1" applyBorder="1" applyAlignment="1">
      <alignment vertical="center"/>
    </xf>
    <xf numFmtId="0" fontId="3" fillId="0" borderId="38" xfId="7" applyFont="1" applyBorder="1" applyAlignment="1" applyProtection="1">
      <alignment vertical="center"/>
      <protection locked="0"/>
    </xf>
    <xf numFmtId="49" fontId="3" fillId="0" borderId="38" xfId="7" applyNumberFormat="1" applyFont="1" applyBorder="1" applyAlignment="1">
      <alignment vertical="center"/>
    </xf>
    <xf numFmtId="49" fontId="3" fillId="0" borderId="39" xfId="7" applyNumberFormat="1" applyFont="1" applyBorder="1" applyAlignment="1">
      <alignment vertical="center"/>
    </xf>
    <xf numFmtId="49" fontId="3" fillId="0" borderId="11" xfId="7" applyNumberFormat="1" applyFont="1" applyBorder="1" applyAlignment="1">
      <alignment vertical="center"/>
    </xf>
    <xf numFmtId="49" fontId="3" fillId="0" borderId="15" xfId="7" applyNumberFormat="1" applyFont="1" applyBorder="1" applyAlignment="1">
      <alignment vertical="center"/>
    </xf>
    <xf numFmtId="49" fontId="3" fillId="0" borderId="33" xfId="7" applyNumberFormat="1" applyFont="1" applyBorder="1" applyAlignment="1">
      <alignment vertical="center"/>
    </xf>
    <xf numFmtId="49" fontId="3" fillId="0" borderId="10" xfId="7" applyNumberFormat="1" applyFont="1" applyBorder="1" applyAlignment="1">
      <alignment vertical="center"/>
    </xf>
    <xf numFmtId="49" fontId="3" fillId="0" borderId="2" xfId="7" applyNumberFormat="1" applyFont="1" applyBorder="1" applyAlignment="1">
      <alignment vertical="center"/>
    </xf>
    <xf numFmtId="49" fontId="3" fillId="0" borderId="17" xfId="7" applyNumberFormat="1" applyFont="1" applyBorder="1" applyAlignment="1">
      <alignment vertical="center"/>
    </xf>
    <xf numFmtId="0" fontId="3" fillId="0" borderId="18" xfId="7" applyFont="1" applyBorder="1" applyAlignment="1">
      <alignment vertical="top"/>
    </xf>
    <xf numFmtId="0" fontId="3" fillId="0" borderId="18" xfId="7" applyFont="1" applyBorder="1" applyAlignment="1">
      <alignment vertical="center"/>
    </xf>
    <xf numFmtId="0" fontId="3" fillId="0" borderId="18" xfId="7" applyFont="1" applyBorder="1" applyAlignment="1" applyProtection="1">
      <alignment vertical="center"/>
      <protection locked="0"/>
    </xf>
    <xf numFmtId="49" fontId="3" fillId="0" borderId="18" xfId="7" applyNumberFormat="1" applyFont="1" applyBorder="1" applyAlignment="1">
      <alignment vertical="center"/>
    </xf>
    <xf numFmtId="49" fontId="3" fillId="0" borderId="32" xfId="7" applyNumberFormat="1" applyFont="1" applyBorder="1" applyAlignment="1">
      <alignment vertical="center"/>
    </xf>
    <xf numFmtId="49" fontId="3" fillId="3" borderId="7" xfId="7" applyNumberFormat="1" applyFont="1" applyFill="1" applyBorder="1" applyAlignment="1">
      <alignment vertical="center"/>
    </xf>
    <xf numFmtId="0" fontId="3" fillId="0" borderId="0" xfId="7" applyFont="1" applyAlignment="1">
      <alignment vertical="top"/>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16" xfId="0" applyNumberFormat="1" applyFont="1" applyBorder="1" applyAlignment="1">
      <alignment horizontal="left" vertical="center"/>
    </xf>
    <xf numFmtId="49" fontId="3" fillId="3" borderId="15" xfId="0" applyNumberFormat="1" applyFont="1" applyFill="1" applyBorder="1">
      <alignment vertical="center"/>
    </xf>
    <xf numFmtId="49" fontId="47" fillId="3" borderId="7" xfId="0" applyNumberFormat="1" applyFont="1" applyFill="1" applyBorder="1">
      <alignment vertical="center"/>
    </xf>
    <xf numFmtId="49" fontId="50" fillId="0" borderId="1" xfId="0" applyNumberFormat="1" applyFont="1" applyBorder="1" applyAlignment="1">
      <alignment horizontal="left" vertical="center"/>
    </xf>
    <xf numFmtId="49" fontId="3" fillId="3" borderId="34" xfId="0" applyNumberFormat="1" applyFont="1" applyFill="1" applyBorder="1">
      <alignment vertical="center"/>
    </xf>
    <xf numFmtId="49" fontId="49" fillId="0" borderId="0" xfId="0" applyNumberFormat="1" applyFont="1">
      <alignment vertical="center"/>
    </xf>
    <xf numFmtId="0" fontId="22" fillId="3" borderId="1" xfId="5" applyFont="1" applyFill="1" applyBorder="1" applyAlignment="1">
      <alignment horizontal="center" vertical="center" shrinkToFit="1"/>
    </xf>
    <xf numFmtId="0" fontId="22" fillId="3" borderId="2" xfId="5" applyFont="1" applyFill="1" applyBorder="1" applyAlignment="1">
      <alignment horizontal="center" vertical="center" shrinkToFit="1"/>
    </xf>
    <xf numFmtId="0" fontId="22" fillId="3" borderId="8" xfId="5" applyFont="1" applyFill="1" applyBorder="1" applyAlignment="1">
      <alignment horizontal="center" vertical="center" shrinkToFit="1"/>
    </xf>
    <xf numFmtId="0" fontId="22" fillId="3" borderId="9" xfId="5" applyFont="1" applyFill="1" applyBorder="1" applyAlignment="1">
      <alignment horizontal="center" vertical="center" shrinkToFit="1"/>
    </xf>
    <xf numFmtId="0" fontId="10" fillId="0" borderId="34" xfId="5" applyFont="1" applyBorder="1" applyAlignment="1">
      <alignment horizontal="distributed" vertical="center"/>
    </xf>
    <xf numFmtId="0" fontId="10" fillId="0" borderId="35" xfId="5" applyFont="1" applyBorder="1" applyAlignment="1">
      <alignment horizontal="distributed" vertical="center"/>
    </xf>
    <xf numFmtId="0" fontId="28" fillId="2" borderId="35" xfId="5" applyFont="1" applyFill="1" applyBorder="1" applyAlignment="1">
      <alignment horizontal="left" vertical="center" shrinkToFit="1"/>
    </xf>
    <xf numFmtId="0" fontId="10" fillId="2" borderId="35" xfId="5" applyFont="1" applyFill="1" applyBorder="1" applyAlignment="1">
      <alignment horizontal="left" vertical="center" shrinkToFit="1"/>
    </xf>
    <xf numFmtId="0" fontId="10" fillId="2" borderId="98" xfId="5" applyFont="1" applyFill="1" applyBorder="1" applyAlignment="1">
      <alignment horizontal="left" vertical="center" shrinkToFit="1"/>
    </xf>
    <xf numFmtId="0" fontId="10" fillId="0" borderId="92" xfId="5" applyFont="1" applyBorder="1" applyAlignment="1">
      <alignment horizontal="center" vertical="center"/>
    </xf>
    <xf numFmtId="0" fontId="10" fillId="0" borderId="35" xfId="5" applyFont="1" applyBorder="1" applyAlignment="1">
      <alignment horizontal="center" vertical="center"/>
    </xf>
    <xf numFmtId="0" fontId="10" fillId="2" borderId="35" xfId="5" applyFont="1" applyFill="1" applyBorder="1" applyAlignment="1">
      <alignment horizontal="center" vertical="center"/>
    </xf>
    <xf numFmtId="0" fontId="10" fillId="2" borderId="36" xfId="5" applyFont="1" applyFill="1" applyBorder="1" applyAlignment="1">
      <alignment horizontal="center" vertical="center"/>
    </xf>
    <xf numFmtId="0" fontId="23" fillId="2" borderId="0" xfId="5" applyFont="1" applyFill="1" applyAlignment="1">
      <alignment horizontal="distributed" vertical="center"/>
    </xf>
    <xf numFmtId="0" fontId="5" fillId="2" borderId="0" xfId="5" applyFont="1" applyFill="1" applyAlignment="1">
      <alignment horizontal="left" vertical="center"/>
    </xf>
    <xf numFmtId="0" fontId="10" fillId="0" borderId="17" xfId="5" applyFont="1" applyBorder="1" applyAlignment="1">
      <alignment horizontal="center" vertical="center"/>
    </xf>
    <xf numFmtId="0" fontId="10" fillId="0" borderId="18" xfId="5" applyFont="1" applyBorder="1" applyAlignment="1">
      <alignment horizontal="center" vertical="center"/>
    </xf>
    <xf numFmtId="0" fontId="10" fillId="0" borderId="93" xfId="5" applyFont="1" applyBorder="1" applyAlignment="1">
      <alignment horizontal="center" vertical="center"/>
    </xf>
    <xf numFmtId="0" fontId="10" fillId="0" borderId="38" xfId="5" applyFont="1" applyBorder="1" applyAlignment="1">
      <alignment horizontal="center" vertical="center"/>
    </xf>
    <xf numFmtId="0" fontId="10" fillId="2" borderId="38" xfId="5" applyFont="1" applyFill="1" applyBorder="1" applyAlignment="1">
      <alignment horizontal="left" vertical="center" shrinkToFit="1"/>
    </xf>
    <xf numFmtId="0" fontId="10" fillId="2" borderId="38" xfId="5" applyFont="1" applyFill="1" applyBorder="1" applyAlignment="1">
      <alignment horizontal="center" vertical="center"/>
    </xf>
    <xf numFmtId="183" fontId="10" fillId="2" borderId="38" xfId="5" applyNumberFormat="1" applyFont="1" applyFill="1" applyBorder="1" applyAlignment="1">
      <alignment horizontal="left" vertical="center" shrinkToFit="1"/>
    </xf>
    <xf numFmtId="179" fontId="10" fillId="2" borderId="0" xfId="5" applyNumberFormat="1" applyFont="1" applyFill="1" applyAlignment="1">
      <alignment horizontal="right" vertical="center" shrinkToFit="1"/>
    </xf>
    <xf numFmtId="0" fontId="10" fillId="0" borderId="16" xfId="5" applyFont="1" applyBorder="1" applyAlignment="1">
      <alignment horizontal="center" vertical="center"/>
    </xf>
    <xf numFmtId="0" fontId="10" fillId="2" borderId="16" xfId="5" applyFont="1" applyFill="1" applyBorder="1" applyAlignment="1">
      <alignment horizontal="left" vertical="center"/>
    </xf>
    <xf numFmtId="0" fontId="10" fillId="2" borderId="0" xfId="5" applyFont="1" applyFill="1" applyAlignment="1">
      <alignment horizontal="left" vertical="center" shrinkToFit="1"/>
    </xf>
    <xf numFmtId="183" fontId="10" fillId="2" borderId="0" xfId="5" applyNumberFormat="1" applyFont="1" applyFill="1" applyAlignment="1">
      <alignment horizontal="center" vertical="center" shrinkToFit="1"/>
    </xf>
    <xf numFmtId="0" fontId="24" fillId="0" borderId="1" xfId="5" applyFont="1" applyBorder="1" applyAlignment="1">
      <alignment horizontal="distributed" vertical="center"/>
    </xf>
    <xf numFmtId="0" fontId="24" fillId="0" borderId="2" xfId="5" applyFont="1" applyBorder="1" applyAlignment="1">
      <alignment horizontal="distributed" vertical="center"/>
    </xf>
    <xf numFmtId="0" fontId="25" fillId="0" borderId="2" xfId="5" applyFont="1" applyBorder="1" applyAlignment="1">
      <alignment horizontal="right" vertical="center"/>
    </xf>
    <xf numFmtId="49" fontId="25" fillId="0" borderId="2" xfId="5" quotePrefix="1" applyNumberFormat="1" applyFont="1" applyBorder="1" applyAlignment="1">
      <alignment horizontal="center" vertical="center" shrinkToFit="1"/>
    </xf>
    <xf numFmtId="0" fontId="10" fillId="2" borderId="0" xfId="5" applyFont="1" applyFill="1" applyAlignment="1">
      <alignment horizontal="center" vertical="center" shrinkToFit="1"/>
    </xf>
    <xf numFmtId="0" fontId="24" fillId="0" borderId="7" xfId="5" applyFont="1" applyBorder="1" applyAlignment="1">
      <alignment horizontal="distributed" vertical="center"/>
    </xf>
    <xf numFmtId="0" fontId="24" fillId="0" borderId="0" xfId="5" applyFont="1" applyAlignment="1">
      <alignment horizontal="distributed" vertical="center"/>
    </xf>
    <xf numFmtId="184" fontId="31" fillId="0" borderId="0" xfId="5" applyNumberFormat="1" applyFont="1" applyAlignment="1">
      <alignment vertical="center"/>
    </xf>
    <xf numFmtId="0" fontId="10" fillId="0" borderId="7" xfId="5" applyFont="1" applyBorder="1" applyAlignment="1">
      <alignment horizontal="distributed" vertical="center"/>
    </xf>
    <xf numFmtId="0" fontId="10" fillId="0" borderId="0" xfId="5" applyFont="1" applyAlignment="1">
      <alignment horizontal="distributed" vertical="center"/>
    </xf>
    <xf numFmtId="0" fontId="10" fillId="0" borderId="0" xfId="5" applyFont="1" applyAlignment="1">
      <alignment horizontal="center" vertical="center"/>
    </xf>
    <xf numFmtId="0" fontId="3" fillId="0" borderId="0" xfId="5" applyFont="1" applyAlignment="1">
      <alignment vertical="center"/>
    </xf>
    <xf numFmtId="185" fontId="10" fillId="2" borderId="0" xfId="4" applyNumberFormat="1" applyFont="1" applyFill="1" applyBorder="1" applyAlignment="1">
      <alignment horizontal="center" vertical="center" shrinkToFit="1"/>
    </xf>
    <xf numFmtId="184" fontId="10" fillId="0" borderId="0" xfId="5" applyNumberFormat="1" applyFont="1" applyAlignment="1">
      <alignment horizontal="left" vertical="center"/>
    </xf>
    <xf numFmtId="5" fontId="10" fillId="0" borderId="0" xfId="5" applyNumberFormat="1" applyFont="1" applyAlignment="1">
      <alignment horizontal="left" vertical="center"/>
    </xf>
    <xf numFmtId="0" fontId="13" fillId="0" borderId="7" xfId="5" applyFont="1" applyBorder="1" applyAlignment="1">
      <alignment horizontal="left" vertical="center" shrinkToFit="1"/>
    </xf>
    <xf numFmtId="0" fontId="13" fillId="0" borderId="0" xfId="5" applyFont="1" applyAlignment="1">
      <alignment horizontal="left" vertical="center" shrinkToFit="1"/>
    </xf>
    <xf numFmtId="183" fontId="3" fillId="0" borderId="0" xfId="5" applyNumberFormat="1" applyFont="1" applyAlignment="1">
      <alignment horizontal="left" vertical="center" shrinkToFit="1"/>
    </xf>
    <xf numFmtId="0" fontId="10" fillId="0" borderId="15" xfId="5" applyFont="1" applyBorder="1" applyAlignment="1">
      <alignment horizontal="center" vertical="center"/>
    </xf>
    <xf numFmtId="0" fontId="10" fillId="0" borderId="57" xfId="5" applyFont="1" applyBorder="1" applyAlignment="1">
      <alignment horizontal="center" vertical="center"/>
    </xf>
    <xf numFmtId="0" fontId="10" fillId="0" borderId="40" xfId="5" applyFont="1" applyBorder="1" applyAlignment="1">
      <alignment horizontal="center" vertical="center"/>
    </xf>
    <xf numFmtId="0" fontId="10" fillId="0" borderId="28" xfId="5" applyFont="1" applyBorder="1" applyAlignment="1">
      <alignment horizontal="center" vertical="center"/>
    </xf>
    <xf numFmtId="0" fontId="10" fillId="0" borderId="99" xfId="5" applyFont="1" applyBorder="1" applyAlignment="1">
      <alignment horizontal="center" vertical="center"/>
    </xf>
    <xf numFmtId="176" fontId="10" fillId="2" borderId="0" xfId="5" applyNumberFormat="1" applyFont="1" applyFill="1" applyAlignment="1">
      <alignment horizontal="right" vertical="center" shrinkToFit="1"/>
    </xf>
    <xf numFmtId="0" fontId="13" fillId="0" borderId="8" xfId="5" applyFont="1" applyBorder="1" applyAlignment="1">
      <alignment horizontal="left" vertical="center" shrinkToFit="1"/>
    </xf>
    <xf numFmtId="0" fontId="13" fillId="0" borderId="9" xfId="5" applyFont="1" applyBorder="1" applyAlignment="1">
      <alignment horizontal="left" vertical="center" shrinkToFit="1"/>
    </xf>
    <xf numFmtId="183" fontId="3" fillId="0" borderId="9" xfId="5" applyNumberFormat="1" applyFont="1" applyBorder="1" applyAlignment="1">
      <alignment horizontal="left" vertical="center" shrinkToFit="1"/>
    </xf>
    <xf numFmtId="0" fontId="10" fillId="0" borderId="9" xfId="5" applyFont="1" applyBorder="1" applyAlignment="1">
      <alignment horizontal="center" vertical="center"/>
    </xf>
    <xf numFmtId="0" fontId="10" fillId="2" borderId="9" xfId="5" applyFont="1" applyFill="1" applyBorder="1" applyAlignment="1">
      <alignment horizontal="left" vertical="center"/>
    </xf>
    <xf numFmtId="0" fontId="10" fillId="2" borderId="9" xfId="5" applyFont="1" applyFill="1" applyBorder="1" applyAlignment="1">
      <alignment horizontal="left" vertical="center" shrinkToFit="1"/>
    </xf>
    <xf numFmtId="0" fontId="10" fillId="2" borderId="9" xfId="5" applyFont="1" applyFill="1" applyBorder="1" applyAlignment="1">
      <alignment horizontal="center" vertical="center" shrinkToFit="1"/>
    </xf>
    <xf numFmtId="0" fontId="10" fillId="0" borderId="9" xfId="5" applyFont="1" applyBorder="1" applyAlignment="1">
      <alignment horizontal="center" vertical="center" shrinkToFit="1"/>
    </xf>
    <xf numFmtId="0" fontId="3" fillId="7" borderId="9" xfId="5" applyFont="1" applyFill="1" applyBorder="1" applyAlignment="1">
      <alignment horizontal="center"/>
    </xf>
    <xf numFmtId="176" fontId="10" fillId="2" borderId="9" xfId="5" applyNumberFormat="1" applyFont="1" applyFill="1" applyBorder="1" applyAlignment="1">
      <alignment horizontal="right" vertical="center" shrinkToFit="1"/>
    </xf>
    <xf numFmtId="0" fontId="22" fillId="3" borderId="100" xfId="14" applyFont="1" applyFill="1" applyBorder="1" applyAlignment="1">
      <alignment horizontal="center" vertical="center"/>
    </xf>
    <xf numFmtId="0" fontId="22" fillId="3" borderId="101" xfId="14" applyFont="1" applyFill="1" applyBorder="1" applyAlignment="1">
      <alignment horizontal="center" vertical="center"/>
    </xf>
    <xf numFmtId="0" fontId="10" fillId="0" borderId="1" xfId="5" applyFont="1" applyBorder="1" applyAlignment="1">
      <alignment horizontal="center" vertical="center" shrinkToFit="1"/>
    </xf>
    <xf numFmtId="0" fontId="10" fillId="0" borderId="2" xfId="5" applyFont="1" applyBorder="1" applyAlignment="1">
      <alignment horizontal="center" vertical="center" shrinkToFit="1"/>
    </xf>
    <xf numFmtId="0" fontId="10" fillId="0" borderId="70" xfId="5" applyFont="1" applyBorder="1" applyAlignment="1">
      <alignment horizontal="center" vertical="center" shrinkToFit="1"/>
    </xf>
    <xf numFmtId="0" fontId="10" fillId="0" borderId="7" xfId="5" applyFont="1" applyBorder="1" applyAlignment="1">
      <alignment horizontal="center" vertical="center" shrinkToFit="1"/>
    </xf>
    <xf numFmtId="0" fontId="10" fillId="0" borderId="0" xfId="5" applyFont="1" applyAlignment="1">
      <alignment horizontal="center" vertical="center" shrinkToFit="1"/>
    </xf>
    <xf numFmtId="0" fontId="10" fillId="0" borderId="47" xfId="5" applyFont="1" applyBorder="1" applyAlignment="1">
      <alignment horizontal="center" vertical="center" shrinkToFit="1"/>
    </xf>
    <xf numFmtId="0" fontId="10" fillId="0" borderId="2" xfId="5" applyFont="1" applyBorder="1" applyAlignment="1">
      <alignment horizontal="center" vertical="center"/>
    </xf>
    <xf numFmtId="0" fontId="10" fillId="2" borderId="2" xfId="5" applyFont="1" applyFill="1" applyBorder="1" applyAlignment="1">
      <alignment horizontal="left" vertical="center" shrinkToFit="1"/>
    </xf>
    <xf numFmtId="0" fontId="10" fillId="2" borderId="2" xfId="5" applyFont="1" applyFill="1" applyBorder="1" applyAlignment="1">
      <alignment horizontal="center" vertical="center"/>
    </xf>
    <xf numFmtId="0" fontId="3" fillId="7" borderId="0" xfId="5" applyFont="1" applyFill="1" applyAlignment="1">
      <alignment horizontal="center" shrinkToFit="1"/>
    </xf>
    <xf numFmtId="0" fontId="10" fillId="0" borderId="37" xfId="5" applyFont="1" applyBorder="1" applyAlignment="1">
      <alignment horizontal="center" vertical="center" shrinkToFit="1"/>
    </xf>
    <xf numFmtId="0" fontId="10" fillId="0" borderId="38" xfId="5" applyFont="1" applyBorder="1" applyAlignment="1">
      <alignment horizontal="center" vertical="center" shrinkToFit="1"/>
    </xf>
    <xf numFmtId="0" fontId="10" fillId="0" borderId="79" xfId="5" applyFont="1" applyBorder="1" applyAlignment="1">
      <alignment horizontal="center" vertical="center" shrinkToFit="1"/>
    </xf>
    <xf numFmtId="0" fontId="10" fillId="0" borderId="15" xfId="5" applyFont="1" applyBorder="1" applyAlignment="1">
      <alignment horizontal="center" vertical="center" shrinkToFit="1"/>
    </xf>
    <xf numFmtId="0" fontId="10" fillId="0" borderId="16" xfId="5" applyFont="1" applyBorder="1" applyAlignment="1">
      <alignment horizontal="center" vertical="center" shrinkToFit="1"/>
    </xf>
    <xf numFmtId="0" fontId="10" fillId="0" borderId="57" xfId="5" applyFont="1" applyBorder="1" applyAlignment="1">
      <alignment horizontal="center" vertical="center" shrinkToFit="1"/>
    </xf>
    <xf numFmtId="0" fontId="10" fillId="2" borderId="16" xfId="5" applyFont="1" applyFill="1" applyBorder="1" applyAlignment="1">
      <alignment horizontal="left" vertical="center" shrinkToFit="1"/>
    </xf>
    <xf numFmtId="0" fontId="3" fillId="7" borderId="55" xfId="5" applyFont="1" applyFill="1" applyBorder="1" applyAlignment="1">
      <alignment horizontal="center" shrinkToFit="1"/>
    </xf>
    <xf numFmtId="0" fontId="10" fillId="0" borderId="17" xfId="5" applyFont="1" applyBorder="1" applyAlignment="1">
      <alignment horizontal="center" vertical="center" shrinkToFit="1"/>
    </xf>
    <xf numFmtId="0" fontId="10" fillId="0" borderId="18" xfId="5" applyFont="1" applyBorder="1" applyAlignment="1">
      <alignment horizontal="center" vertical="center" shrinkToFit="1"/>
    </xf>
    <xf numFmtId="183" fontId="10" fillId="2" borderId="18" xfId="5" applyNumberFormat="1" applyFont="1" applyFill="1" applyBorder="1" applyAlignment="1">
      <alignment horizontal="center" vertical="center" shrinkToFit="1"/>
    </xf>
    <xf numFmtId="183" fontId="10" fillId="2" borderId="16" xfId="5" applyNumberFormat="1" applyFont="1" applyFill="1" applyBorder="1" applyAlignment="1">
      <alignment horizontal="center" vertical="center" shrinkToFit="1"/>
    </xf>
    <xf numFmtId="0" fontId="10" fillId="0" borderId="58" xfId="5" applyFont="1" applyBorder="1" applyAlignment="1">
      <alignment horizontal="center" vertical="center" shrinkToFit="1"/>
    </xf>
    <xf numFmtId="0" fontId="22" fillId="3" borderId="102" xfId="14" applyFont="1" applyFill="1" applyBorder="1" applyAlignment="1">
      <alignment horizontal="center" vertical="center"/>
    </xf>
    <xf numFmtId="0" fontId="22" fillId="3" borderId="9" xfId="14" applyFont="1" applyFill="1" applyBorder="1" applyAlignment="1">
      <alignment horizontal="center" vertical="center"/>
    </xf>
    <xf numFmtId="0" fontId="22" fillId="3" borderId="10" xfId="14" applyFont="1" applyFill="1" applyBorder="1" applyAlignment="1">
      <alignment horizontal="center" vertical="center"/>
    </xf>
    <xf numFmtId="0" fontId="10" fillId="0" borderId="37" xfId="5" applyFont="1" applyBorder="1" applyAlignment="1">
      <alignment horizontal="center" vertical="center"/>
    </xf>
    <xf numFmtId="0" fontId="10" fillId="0" borderId="79" xfId="5" applyFont="1" applyBorder="1" applyAlignment="1">
      <alignment horizontal="center" vertical="center"/>
    </xf>
    <xf numFmtId="0" fontId="10" fillId="0" borderId="8" xfId="5" applyFont="1" applyBorder="1" applyAlignment="1">
      <alignment horizontal="center" vertical="center"/>
    </xf>
    <xf numFmtId="0" fontId="10" fillId="0" borderId="48" xfId="5" applyFont="1" applyBorder="1" applyAlignment="1">
      <alignment horizontal="center" vertical="center"/>
    </xf>
    <xf numFmtId="186" fontId="10" fillId="2" borderId="18" xfId="5" applyNumberFormat="1" applyFont="1" applyFill="1" applyBorder="1" applyAlignment="1">
      <alignment horizontal="center" vertical="center" shrinkToFit="1"/>
    </xf>
    <xf numFmtId="186" fontId="3" fillId="7" borderId="18" xfId="5" applyNumberFormat="1" applyFont="1" applyFill="1" applyBorder="1" applyAlignment="1">
      <alignment horizontal="center"/>
    </xf>
    <xf numFmtId="186" fontId="10" fillId="7" borderId="18" xfId="5" applyNumberFormat="1" applyFont="1" applyFill="1" applyBorder="1" applyAlignment="1">
      <alignment horizontal="center" vertical="center" shrinkToFit="1"/>
    </xf>
    <xf numFmtId="186" fontId="10" fillId="7" borderId="32" xfId="5" applyNumberFormat="1" applyFont="1" applyFill="1" applyBorder="1" applyAlignment="1">
      <alignment horizontal="center" vertical="center" shrinkToFit="1"/>
    </xf>
    <xf numFmtId="56" fontId="3" fillId="0" borderId="55" xfId="14" quotePrefix="1" applyNumberFormat="1" applyFont="1" applyBorder="1" applyAlignment="1">
      <alignment horizontal="left" vertical="center"/>
    </xf>
    <xf numFmtId="56" fontId="3" fillId="0" borderId="56" xfId="14" quotePrefix="1" applyNumberFormat="1" applyFont="1" applyBorder="1" applyAlignment="1">
      <alignment horizontal="left" vertical="center"/>
    </xf>
    <xf numFmtId="186" fontId="10" fillId="2" borderId="9" xfId="5" applyNumberFormat="1" applyFont="1" applyFill="1" applyBorder="1" applyAlignment="1">
      <alignment horizontal="center" vertical="center" shrinkToFit="1"/>
    </xf>
    <xf numFmtId="186" fontId="3" fillId="0" borderId="9" xfId="5" applyNumberFormat="1" applyFont="1" applyBorder="1" applyAlignment="1">
      <alignment horizontal="center"/>
    </xf>
    <xf numFmtId="186" fontId="10" fillId="0" borderId="9" xfId="5" applyNumberFormat="1" applyFont="1" applyBorder="1" applyAlignment="1">
      <alignment horizontal="center" vertical="center" shrinkToFit="1"/>
    </xf>
    <xf numFmtId="0" fontId="22" fillId="3" borderId="100" xfId="14" applyFont="1" applyFill="1" applyBorder="1" applyAlignment="1">
      <alignment horizontal="center" vertical="distributed"/>
    </xf>
    <xf numFmtId="0" fontId="22" fillId="3" borderId="101" xfId="14" applyFont="1" applyFill="1" applyBorder="1" applyAlignment="1">
      <alignment horizontal="center" vertical="distributed"/>
    </xf>
    <xf numFmtId="0" fontId="22" fillId="3" borderId="103" xfId="14" applyFont="1" applyFill="1" applyBorder="1" applyAlignment="1">
      <alignment horizontal="center" vertical="distributed"/>
    </xf>
    <xf numFmtId="0" fontId="3" fillId="2" borderId="4" xfId="14" applyFont="1" applyFill="1" applyBorder="1" applyAlignment="1">
      <alignment horizontal="center" vertical="center" shrinkToFit="1"/>
    </xf>
    <xf numFmtId="0" fontId="3" fillId="2" borderId="5" xfId="14" applyFont="1" applyFill="1" applyBorder="1" applyAlignment="1">
      <alignment horizontal="center" vertical="center" shrinkToFit="1"/>
    </xf>
    <xf numFmtId="0" fontId="3" fillId="2" borderId="6" xfId="14" applyFont="1" applyFill="1" applyBorder="1" applyAlignment="1">
      <alignment horizontal="center" vertical="center" shrinkToFit="1"/>
    </xf>
    <xf numFmtId="0" fontId="3" fillId="7" borderId="4" xfId="5" applyFont="1" applyFill="1" applyBorder="1" applyAlignment="1">
      <alignment horizontal="center"/>
    </xf>
    <xf numFmtId="0" fontId="3" fillId="7" borderId="5" xfId="5" applyFont="1" applyFill="1" applyBorder="1" applyAlignment="1">
      <alignment horizontal="center"/>
    </xf>
    <xf numFmtId="0" fontId="3" fillId="7" borderId="6" xfId="5" applyFont="1" applyFill="1" applyBorder="1" applyAlignment="1">
      <alignment horizontal="center"/>
    </xf>
    <xf numFmtId="0" fontId="3" fillId="2" borderId="4" xfId="14" applyFont="1" applyFill="1" applyBorder="1" applyAlignment="1">
      <alignment horizontal="center" vertical="center"/>
    </xf>
    <xf numFmtId="0" fontId="3" fillId="2" borderId="6" xfId="14" applyFont="1" applyFill="1" applyBorder="1" applyAlignment="1">
      <alignment horizontal="center" vertical="center"/>
    </xf>
    <xf numFmtId="0" fontId="3" fillId="2" borderId="4" xfId="14" applyFont="1" applyFill="1" applyBorder="1" applyAlignment="1">
      <alignment horizontal="center" vertical="center" wrapText="1"/>
    </xf>
    <xf numFmtId="0" fontId="3" fillId="2" borderId="6" xfId="14" applyFont="1" applyFill="1" applyBorder="1" applyAlignment="1">
      <alignment horizontal="center" vertical="center" wrapText="1"/>
    </xf>
    <xf numFmtId="0" fontId="49" fillId="0" borderId="0" xfId="14" applyFont="1" applyAlignment="1">
      <alignment horizontal="left" vertical="center" shrinkToFit="1"/>
    </xf>
    <xf numFmtId="0" fontId="3" fillId="7" borderId="1" xfId="5" applyFont="1" applyFill="1" applyBorder="1" applyAlignment="1">
      <alignment horizontal="center"/>
    </xf>
    <xf numFmtId="0" fontId="3" fillId="7" borderId="2" xfId="5" applyFont="1" applyFill="1" applyBorder="1" applyAlignment="1">
      <alignment horizontal="center"/>
    </xf>
    <xf numFmtId="0" fontId="3" fillId="7" borderId="3" xfId="5" applyFont="1" applyFill="1" applyBorder="1" applyAlignment="1">
      <alignment horizontal="center"/>
    </xf>
    <xf numFmtId="0" fontId="34" fillId="0" borderId="50" xfId="14" applyFont="1" applyFill="1" applyBorder="1" applyAlignment="1">
      <alignment horizontal="left" wrapText="1"/>
    </xf>
    <xf numFmtId="0" fontId="34" fillId="0" borderId="60" xfId="14" applyFont="1" applyFill="1" applyBorder="1" applyAlignment="1">
      <alignment horizontal="left" wrapText="1"/>
    </xf>
    <xf numFmtId="0" fontId="22" fillId="3" borderId="104" xfId="14" applyFont="1" applyFill="1" applyBorder="1" applyAlignment="1">
      <alignment horizontal="center" vertical="center"/>
    </xf>
    <xf numFmtId="0" fontId="22" fillId="3" borderId="95" xfId="14" applyFont="1" applyFill="1" applyBorder="1" applyAlignment="1">
      <alignment horizontal="center" vertical="center"/>
    </xf>
    <xf numFmtId="0" fontId="22" fillId="3" borderId="105" xfId="14" applyFont="1" applyFill="1" applyBorder="1" applyAlignment="1">
      <alignment horizontal="center" vertical="center"/>
    </xf>
    <xf numFmtId="0" fontId="22" fillId="3" borderId="72" xfId="14" applyFont="1" applyFill="1" applyBorder="1" applyAlignment="1">
      <alignment horizontal="center" vertical="center"/>
    </xf>
    <xf numFmtId="0" fontId="22" fillId="3" borderId="0" xfId="14" applyFont="1" applyFill="1" applyAlignment="1">
      <alignment horizontal="center" vertical="center"/>
    </xf>
    <xf numFmtId="0" fontId="22" fillId="3" borderId="11" xfId="14" applyFont="1" applyFill="1" applyBorder="1" applyAlignment="1">
      <alignment horizontal="center" vertical="center"/>
    </xf>
    <xf numFmtId="0" fontId="22" fillId="3" borderId="106" xfId="14" applyFont="1" applyFill="1" applyBorder="1" applyAlignment="1">
      <alignment horizontal="center" vertical="center"/>
    </xf>
    <xf numFmtId="0" fontId="10" fillId="3" borderId="107" xfId="14" applyFont="1" applyFill="1" applyBorder="1" applyAlignment="1">
      <alignment horizontal="center" vertical="center"/>
    </xf>
    <xf numFmtId="0" fontId="10" fillId="3" borderId="108" xfId="14" applyFont="1" applyFill="1" applyBorder="1" applyAlignment="1">
      <alignment horizontal="center" vertical="center"/>
    </xf>
    <xf numFmtId="0" fontId="10" fillId="3" borderId="96" xfId="14" applyFont="1" applyFill="1" applyBorder="1" applyAlignment="1">
      <alignment horizontal="center" shrinkToFit="1"/>
    </xf>
    <xf numFmtId="0" fontId="10" fillId="3" borderId="107" xfId="14" applyFont="1" applyFill="1" applyBorder="1" applyAlignment="1">
      <alignment horizontal="center" shrinkToFit="1"/>
    </xf>
    <xf numFmtId="0" fontId="10" fillId="3" borderId="108" xfId="14" applyFont="1" applyFill="1" applyBorder="1" applyAlignment="1">
      <alignment horizontal="center" shrinkToFit="1"/>
    </xf>
    <xf numFmtId="0" fontId="50" fillId="3" borderId="96" xfId="14" applyFont="1" applyFill="1" applyBorder="1" applyAlignment="1">
      <alignment horizontal="center" shrinkToFit="1"/>
    </xf>
    <xf numFmtId="0" fontId="50" fillId="3" borderId="107" xfId="14" applyFont="1" applyFill="1" applyBorder="1" applyAlignment="1">
      <alignment horizontal="center" shrinkToFit="1"/>
    </xf>
    <xf numFmtId="0" fontId="50" fillId="3" borderId="108" xfId="14" applyFont="1" applyFill="1" applyBorder="1" applyAlignment="1">
      <alignment horizontal="center" shrinkToFit="1"/>
    </xf>
    <xf numFmtId="0" fontId="10" fillId="3" borderId="96" xfId="14" applyFont="1" applyFill="1" applyBorder="1" applyAlignment="1">
      <alignment horizontal="center"/>
    </xf>
    <xf numFmtId="0" fontId="10" fillId="3" borderId="107" xfId="14" applyFont="1" applyFill="1" applyBorder="1" applyAlignment="1">
      <alignment horizontal="center"/>
    </xf>
    <xf numFmtId="0" fontId="10" fillId="3" borderId="108" xfId="14" applyFont="1" applyFill="1" applyBorder="1" applyAlignment="1">
      <alignment horizontal="center"/>
    </xf>
    <xf numFmtId="0" fontId="10" fillId="3" borderId="109" xfId="14" applyFont="1" applyFill="1" applyBorder="1" applyAlignment="1">
      <alignment horizontal="center"/>
    </xf>
    <xf numFmtId="0" fontId="10" fillId="3" borderId="9" xfId="5" applyFont="1" applyFill="1" applyBorder="1" applyAlignment="1">
      <alignment horizontal="center" shrinkToFit="1"/>
    </xf>
    <xf numFmtId="0" fontId="10" fillId="3" borderId="10" xfId="5" applyFont="1" applyFill="1" applyBorder="1" applyAlignment="1">
      <alignment horizontal="center" shrinkToFit="1"/>
    </xf>
    <xf numFmtId="0" fontId="50" fillId="7" borderId="1" xfId="14" applyFont="1" applyFill="1" applyBorder="1" applyAlignment="1">
      <alignment horizontal="center" wrapText="1" shrinkToFit="1"/>
    </xf>
    <xf numFmtId="0" fontId="50" fillId="7" borderId="3" xfId="14" applyFont="1" applyFill="1" applyBorder="1" applyAlignment="1">
      <alignment horizontal="center" wrapText="1" shrinkToFit="1"/>
    </xf>
    <xf numFmtId="0" fontId="10" fillId="3" borderId="17" xfId="14" applyFont="1" applyFill="1" applyBorder="1" applyAlignment="1">
      <alignment horizontal="center" shrinkToFit="1"/>
    </xf>
    <xf numFmtId="0" fontId="10" fillId="3" borderId="18" xfId="14" applyFont="1" applyFill="1" applyBorder="1" applyAlignment="1">
      <alignment horizontal="center" shrinkToFit="1"/>
    </xf>
    <xf numFmtId="0" fontId="10" fillId="3" borderId="32" xfId="14" applyFont="1" applyFill="1" applyBorder="1" applyAlignment="1">
      <alignment horizontal="center" shrinkToFit="1"/>
    </xf>
    <xf numFmtId="0" fontId="10" fillId="3" borderId="34" xfId="14" applyFont="1" applyFill="1" applyBorder="1" applyAlignment="1">
      <alignment horizontal="center" wrapText="1" shrinkToFit="1"/>
    </xf>
    <xf numFmtId="0" fontId="10" fillId="3" borderId="35" xfId="14" applyFont="1" applyFill="1" applyBorder="1" applyAlignment="1">
      <alignment horizontal="center" wrapText="1" shrinkToFit="1"/>
    </xf>
    <xf numFmtId="0" fontId="10" fillId="3" borderId="36" xfId="14" applyFont="1" applyFill="1" applyBorder="1" applyAlignment="1">
      <alignment horizontal="center" wrapText="1" shrinkToFit="1"/>
    </xf>
    <xf numFmtId="0" fontId="10" fillId="3" borderId="85" xfId="14" applyFont="1" applyFill="1" applyBorder="1" applyAlignment="1">
      <alignment horizontal="center" shrinkToFit="1"/>
    </xf>
    <xf numFmtId="0" fontId="10" fillId="3" borderId="18" xfId="14" applyFont="1" applyFill="1" applyBorder="1" applyAlignment="1">
      <alignment horizontal="center"/>
    </xf>
    <xf numFmtId="0" fontId="10" fillId="3" borderId="32" xfId="14" applyFont="1" applyFill="1" applyBorder="1" applyAlignment="1">
      <alignment horizontal="center"/>
    </xf>
    <xf numFmtId="0" fontId="10" fillId="3" borderId="17" xfId="14" applyFont="1" applyFill="1" applyBorder="1" applyAlignment="1">
      <alignment horizontal="center"/>
    </xf>
    <xf numFmtId="0" fontId="10" fillId="3" borderId="18" xfId="5" applyFont="1" applyFill="1" applyBorder="1" applyAlignment="1">
      <alignment horizontal="center"/>
    </xf>
    <xf numFmtId="0" fontId="10" fillId="3" borderId="32" xfId="5" applyFont="1" applyFill="1" applyBorder="1" applyAlignment="1">
      <alignment horizontal="center"/>
    </xf>
    <xf numFmtId="0" fontId="10" fillId="3" borderId="1" xfId="14" applyFont="1" applyFill="1" applyBorder="1" applyAlignment="1">
      <alignment horizontal="center"/>
    </xf>
    <xf numFmtId="0" fontId="10" fillId="3" borderId="2" xfId="5" applyFont="1" applyFill="1" applyBorder="1" applyAlignment="1">
      <alignment horizontal="center"/>
    </xf>
    <xf numFmtId="0" fontId="10" fillId="3" borderId="71" xfId="5" applyFont="1" applyFill="1" applyBorder="1" applyAlignment="1">
      <alignment horizontal="center"/>
    </xf>
    <xf numFmtId="0" fontId="50" fillId="3" borderId="8" xfId="5" applyFont="1" applyFill="1" applyBorder="1" applyAlignment="1">
      <alignment horizontal="center" shrinkToFit="1"/>
    </xf>
    <xf numFmtId="0" fontId="50" fillId="3" borderId="10" xfId="5" applyFont="1" applyFill="1" applyBorder="1" applyAlignment="1">
      <alignment horizontal="center" shrinkToFit="1"/>
    </xf>
    <xf numFmtId="0" fontId="50" fillId="3" borderId="8" xfId="5" applyFont="1" applyFill="1" applyBorder="1" applyAlignment="1">
      <alignment horizontal="center" wrapText="1" shrinkToFit="1"/>
    </xf>
    <xf numFmtId="0" fontId="50" fillId="3" borderId="10" xfId="5" applyFont="1" applyFill="1" applyBorder="1" applyAlignment="1">
      <alignment horizontal="center" wrapText="1" shrinkToFit="1"/>
    </xf>
    <xf numFmtId="0" fontId="10" fillId="3" borderId="40" xfId="14" applyFont="1" applyFill="1" applyBorder="1" applyAlignment="1">
      <alignment horizontal="center" shrinkToFit="1"/>
    </xf>
    <xf numFmtId="0" fontId="10" fillId="3" borderId="28" xfId="14" applyFont="1" applyFill="1" applyBorder="1" applyAlignment="1">
      <alignment horizontal="center" shrinkToFit="1"/>
    </xf>
    <xf numFmtId="0" fontId="10" fillId="3" borderId="110" xfId="14" applyFont="1" applyFill="1" applyBorder="1" applyAlignment="1">
      <alignment horizontal="center" shrinkToFit="1"/>
    </xf>
    <xf numFmtId="0" fontId="10" fillId="3" borderId="111" xfId="14" applyFont="1" applyFill="1" applyBorder="1" applyAlignment="1">
      <alignment horizontal="center" shrinkToFit="1"/>
    </xf>
    <xf numFmtId="0" fontId="10" fillId="3" borderId="23" xfId="5" applyFont="1" applyFill="1" applyBorder="1" applyAlignment="1">
      <alignment horizontal="center" shrinkToFit="1"/>
    </xf>
    <xf numFmtId="0" fontId="10" fillId="3" borderId="112" xfId="5" applyFont="1" applyFill="1" applyBorder="1" applyAlignment="1">
      <alignment horizontal="center" shrinkToFit="1"/>
    </xf>
    <xf numFmtId="0" fontId="10" fillId="3" borderId="28" xfId="5" applyFont="1" applyFill="1" applyBorder="1" applyAlignment="1">
      <alignment horizontal="center" shrinkToFit="1"/>
    </xf>
    <xf numFmtId="0" fontId="10" fillId="3" borderId="110" xfId="5" applyFont="1" applyFill="1" applyBorder="1" applyAlignment="1">
      <alignment horizontal="center" shrinkToFit="1"/>
    </xf>
    <xf numFmtId="0" fontId="10" fillId="3" borderId="113" xfId="5" applyFont="1" applyFill="1" applyBorder="1" applyAlignment="1">
      <alignment horizontal="center" shrinkToFit="1"/>
    </xf>
    <xf numFmtId="0" fontId="10" fillId="3" borderId="28" xfId="14" applyFont="1" applyFill="1" applyBorder="1" applyAlignment="1">
      <alignment horizontal="left" indent="1"/>
    </xf>
    <xf numFmtId="0" fontId="10" fillId="3" borderId="110" xfId="14" applyFont="1" applyFill="1" applyBorder="1" applyAlignment="1">
      <alignment horizontal="left" indent="1"/>
    </xf>
    <xf numFmtId="0" fontId="10" fillId="3" borderId="28" xfId="14" applyFont="1" applyFill="1" applyBorder="1" applyAlignment="1">
      <alignment horizontal="left"/>
    </xf>
    <xf numFmtId="0" fontId="10" fillId="3" borderId="110" xfId="14" applyFont="1" applyFill="1" applyBorder="1" applyAlignment="1">
      <alignment horizontal="left"/>
    </xf>
    <xf numFmtId="0" fontId="10" fillId="3" borderId="28" xfId="5" applyFont="1" applyFill="1" applyBorder="1" applyAlignment="1">
      <alignment horizontal="left"/>
    </xf>
    <xf numFmtId="0" fontId="10" fillId="3" borderId="110" xfId="5" applyFont="1" applyFill="1" applyBorder="1" applyAlignment="1">
      <alignment horizontal="left"/>
    </xf>
    <xf numFmtId="0" fontId="13" fillId="3" borderId="34" xfId="14" applyFont="1" applyFill="1" applyBorder="1" applyAlignment="1">
      <alignment horizontal="center"/>
    </xf>
    <xf numFmtId="0" fontId="1" fillId="3" borderId="35" xfId="5" applyFill="1" applyBorder="1" applyAlignment="1">
      <alignment horizontal="center"/>
    </xf>
    <xf numFmtId="0" fontId="1" fillId="3" borderId="36" xfId="5" applyFill="1" applyBorder="1" applyAlignment="1">
      <alignment horizontal="center"/>
    </xf>
    <xf numFmtId="0" fontId="3" fillId="3" borderId="75" xfId="14" applyFont="1" applyFill="1" applyBorder="1" applyAlignment="1">
      <alignment horizontal="center" vertical="top" textRotation="255" shrinkToFit="1"/>
    </xf>
    <xf numFmtId="0" fontId="3" fillId="3" borderId="0" xfId="14" applyFont="1" applyFill="1" applyAlignment="1">
      <alignment horizontal="center" vertical="top" textRotation="255" shrinkToFit="1"/>
    </xf>
    <xf numFmtId="0" fontId="3" fillId="8" borderId="47" xfId="14" applyFont="1" applyFill="1" applyBorder="1" applyAlignment="1">
      <alignment horizontal="center" vertical="top" textRotation="255" shrinkToFit="1"/>
    </xf>
    <xf numFmtId="0" fontId="3" fillId="3" borderId="75" xfId="14" applyFont="1" applyFill="1" applyBorder="1" applyAlignment="1">
      <alignment vertical="top" textRotation="255" shrinkToFit="1"/>
    </xf>
    <xf numFmtId="0" fontId="3" fillId="3" borderId="0" xfId="14" applyFont="1" applyFill="1" applyAlignment="1">
      <alignment vertical="top" textRotation="255" shrinkToFit="1"/>
    </xf>
    <xf numFmtId="0" fontId="3" fillId="3" borderId="11" xfId="14" applyFont="1" applyFill="1" applyBorder="1" applyAlignment="1">
      <alignment vertical="top" textRotation="255" shrinkToFit="1"/>
    </xf>
    <xf numFmtId="0" fontId="3" fillId="3" borderId="94" xfId="14" applyFont="1" applyFill="1" applyBorder="1" applyAlignment="1">
      <alignment horizontal="center" vertical="top" textRotation="255" shrinkToFit="1"/>
    </xf>
    <xf numFmtId="0" fontId="3" fillId="3" borderId="38" xfId="14" applyFont="1" applyFill="1" applyBorder="1" applyAlignment="1">
      <alignment horizontal="center" vertical="top" textRotation="255" shrinkToFit="1"/>
    </xf>
    <xf numFmtId="0" fontId="3" fillId="3" borderId="11" xfId="14" applyFont="1" applyFill="1" applyBorder="1" applyAlignment="1">
      <alignment horizontal="center" vertical="top" textRotation="255" shrinkToFit="1"/>
    </xf>
    <xf numFmtId="0" fontId="13" fillId="3" borderId="35" xfId="14" applyFont="1" applyFill="1" applyBorder="1" applyAlignment="1">
      <alignment horizontal="center"/>
    </xf>
    <xf numFmtId="0" fontId="13" fillId="3" borderId="35" xfId="5" applyFont="1" applyFill="1" applyBorder="1" applyAlignment="1">
      <alignment horizontal="center"/>
    </xf>
    <xf numFmtId="0" fontId="13" fillId="3" borderId="36" xfId="5" applyFont="1" applyFill="1" applyBorder="1" applyAlignment="1">
      <alignment horizontal="center"/>
    </xf>
    <xf numFmtId="0" fontId="13" fillId="3" borderId="36" xfId="14" applyFont="1" applyFill="1" applyBorder="1" applyAlignment="1">
      <alignment horizontal="center"/>
    </xf>
    <xf numFmtId="0" fontId="10" fillId="3" borderId="34" xfId="14" applyFont="1" applyFill="1" applyBorder="1" applyAlignment="1">
      <alignment horizontal="center"/>
    </xf>
    <xf numFmtId="0" fontId="10" fillId="3" borderId="35" xfId="14" applyFont="1" applyFill="1" applyBorder="1" applyAlignment="1">
      <alignment horizontal="center"/>
    </xf>
    <xf numFmtId="0" fontId="10" fillId="3" borderId="36" xfId="14" applyFont="1" applyFill="1" applyBorder="1" applyAlignment="1">
      <alignment horizontal="center"/>
    </xf>
    <xf numFmtId="0" fontId="10" fillId="3" borderId="34" xfId="14" applyFont="1" applyFill="1" applyBorder="1" applyAlignment="1">
      <alignment horizontal="center" shrinkToFit="1"/>
    </xf>
    <xf numFmtId="0" fontId="10" fillId="3" borderId="36" xfId="14" applyFont="1" applyFill="1" applyBorder="1" applyAlignment="1">
      <alignment horizontal="center" shrinkToFit="1"/>
    </xf>
    <xf numFmtId="0" fontId="13" fillId="3" borderId="57" xfId="14" applyFont="1" applyFill="1" applyBorder="1" applyAlignment="1">
      <alignment horizontal="center"/>
    </xf>
    <xf numFmtId="0" fontId="13" fillId="3" borderId="114" xfId="14" applyFont="1" applyFill="1" applyBorder="1" applyAlignment="1">
      <alignment horizontal="center"/>
    </xf>
    <xf numFmtId="0" fontId="13" fillId="3" borderId="58" xfId="14" applyFont="1" applyFill="1" applyBorder="1" applyAlignment="1">
      <alignment horizontal="center"/>
    </xf>
    <xf numFmtId="0" fontId="13" fillId="3" borderId="44" xfId="14" applyFont="1" applyFill="1" applyBorder="1" applyAlignment="1">
      <alignment horizontal="center"/>
    </xf>
    <xf numFmtId="0" fontId="13" fillId="3" borderId="97" xfId="14" applyFont="1" applyFill="1" applyBorder="1" applyAlignment="1">
      <alignment horizontal="center"/>
    </xf>
    <xf numFmtId="0" fontId="13" fillId="3" borderId="24" xfId="14" applyFont="1" applyFill="1" applyBorder="1" applyAlignment="1">
      <alignment horizontal="center"/>
    </xf>
    <xf numFmtId="0" fontId="13" fillId="3" borderId="34" xfId="14" applyFont="1" applyFill="1" applyBorder="1" applyAlignment="1">
      <alignment horizontal="center" shrinkToFit="1"/>
    </xf>
    <xf numFmtId="0" fontId="13" fillId="3" borderId="35" xfId="14" applyFont="1" applyFill="1" applyBorder="1" applyAlignment="1">
      <alignment horizontal="center" shrinkToFit="1"/>
    </xf>
    <xf numFmtId="0" fontId="13" fillId="3" borderId="36" xfId="14" applyFont="1" applyFill="1" applyBorder="1" applyAlignment="1">
      <alignment horizontal="center" shrinkToFit="1"/>
    </xf>
    <xf numFmtId="0" fontId="13" fillId="3" borderId="115" xfId="14" applyFont="1" applyFill="1" applyBorder="1" applyAlignment="1">
      <alignment horizontal="center"/>
    </xf>
    <xf numFmtId="0" fontId="3" fillId="0" borderId="59" xfId="5" applyFont="1" applyBorder="1" applyAlignment="1">
      <alignment horizontal="center" vertical="center" shrinkToFit="1"/>
    </xf>
    <xf numFmtId="0" fontId="3" fillId="0" borderId="18" xfId="5" applyFont="1" applyBorder="1" applyAlignment="1">
      <alignment horizontal="center" vertical="center" shrinkToFit="1"/>
    </xf>
    <xf numFmtId="0" fontId="3" fillId="0" borderId="32" xfId="5" applyFont="1" applyBorder="1" applyAlignment="1">
      <alignment horizontal="center" vertical="center" shrinkToFit="1"/>
    </xf>
    <xf numFmtId="0" fontId="3" fillId="0" borderId="0" xfId="10" applyFont="1" applyAlignment="1">
      <alignment horizontal="right" vertical="center"/>
    </xf>
    <xf numFmtId="0" fontId="43" fillId="0" borderId="35" xfId="10" applyFont="1" applyBorder="1" applyAlignment="1">
      <alignment horizontal="center" vertical="center"/>
    </xf>
    <xf numFmtId="0" fontId="43" fillId="0" borderId="36" xfId="10" applyFont="1" applyBorder="1" applyAlignment="1">
      <alignment horizontal="center" vertical="center"/>
    </xf>
    <xf numFmtId="0" fontId="43" fillId="0" borderId="34" xfId="10" applyFont="1" applyBorder="1" applyAlignment="1">
      <alignment horizontal="center" vertical="center"/>
    </xf>
    <xf numFmtId="0" fontId="39" fillId="0" borderId="0" xfId="10" applyFont="1" applyAlignment="1">
      <alignment horizontal="left" vertical="center" shrinkToFit="1"/>
    </xf>
    <xf numFmtId="0" fontId="10" fillId="0" borderId="9" xfId="10" applyFont="1" applyBorder="1" applyAlignment="1">
      <alignment horizontal="center" vertical="center"/>
    </xf>
    <xf numFmtId="0" fontId="3" fillId="10" borderId="9" xfId="10" applyFont="1" applyFill="1" applyBorder="1" applyAlignment="1">
      <alignment horizontal="left" vertical="center" shrinkToFit="1"/>
    </xf>
    <xf numFmtId="0" fontId="39" fillId="0" borderId="9" xfId="10" applyFont="1" applyBorder="1" applyAlignment="1">
      <alignment horizontal="left" vertical="center" shrinkToFit="1"/>
    </xf>
    <xf numFmtId="0" fontId="67" fillId="0" borderId="34" xfId="10" applyFont="1" applyBorder="1" applyAlignment="1">
      <alignment horizontal="center" vertical="center"/>
    </xf>
    <xf numFmtId="0" fontId="67" fillId="0" borderId="35" xfId="10" applyFont="1" applyBorder="1" applyAlignment="1">
      <alignment horizontal="center" vertical="center"/>
    </xf>
    <xf numFmtId="0" fontId="67" fillId="0" borderId="36" xfId="10" applyFont="1" applyBorder="1" applyAlignment="1">
      <alignment horizontal="center" vertical="center"/>
    </xf>
    <xf numFmtId="0" fontId="40" fillId="7" borderId="0" xfId="10" applyFont="1" applyFill="1" applyAlignment="1">
      <alignment horizontal="center" vertical="center"/>
    </xf>
    <xf numFmtId="0" fontId="40" fillId="7" borderId="0" xfId="7" applyFont="1" applyFill="1" applyAlignment="1">
      <alignment horizontal="center" vertical="center" shrinkToFit="1"/>
    </xf>
    <xf numFmtId="0" fontId="40" fillId="7" borderId="0" xfId="10" applyFont="1" applyFill="1" applyAlignment="1">
      <alignment horizontal="center" vertical="center" shrinkToFit="1"/>
    </xf>
    <xf numFmtId="0" fontId="40" fillId="7" borderId="0" xfId="7" applyFont="1" applyFill="1" applyAlignment="1">
      <alignment horizontal="center" vertical="center"/>
    </xf>
    <xf numFmtId="0" fontId="40" fillId="7" borderId="0" xfId="10" applyFont="1" applyFill="1" applyAlignment="1">
      <alignment horizontal="left" vertical="center" shrinkToFit="1"/>
    </xf>
    <xf numFmtId="0" fontId="54" fillId="0" borderId="34" xfId="10" applyFont="1" applyBorder="1" applyAlignment="1">
      <alignment horizontal="center" vertical="center"/>
    </xf>
    <xf numFmtId="0" fontId="54" fillId="0" borderId="35" xfId="10" applyFont="1" applyBorder="1" applyAlignment="1">
      <alignment horizontal="center" vertical="center"/>
    </xf>
    <xf numFmtId="0" fontId="54" fillId="0" borderId="36" xfId="10" applyFont="1" applyBorder="1" applyAlignment="1">
      <alignment horizontal="center" vertical="center"/>
    </xf>
    <xf numFmtId="0" fontId="3" fillId="0" borderId="0" xfId="12" applyAlignment="1">
      <alignment horizontal="center" vertical="center"/>
    </xf>
    <xf numFmtId="0" fontId="3" fillId="0" borderId="0" xfId="12" applyAlignment="1">
      <alignment horizontal="left" vertical="center"/>
    </xf>
    <xf numFmtId="0" fontId="3" fillId="0" borderId="1" xfId="12" applyBorder="1" applyAlignment="1">
      <alignment horizontal="center" vertical="center"/>
    </xf>
    <xf numFmtId="0" fontId="3" fillId="0" borderId="3" xfId="12" applyBorder="1" applyAlignment="1">
      <alignment horizontal="center" vertical="center"/>
    </xf>
    <xf numFmtId="0" fontId="3" fillId="0" borderId="8" xfId="12" applyBorder="1" applyAlignment="1">
      <alignment horizontal="center" vertical="center"/>
    </xf>
    <xf numFmtId="0" fontId="3" fillId="0" borderId="10" xfId="12" applyBorder="1" applyAlignment="1">
      <alignment horizontal="center" vertical="center"/>
    </xf>
    <xf numFmtId="0" fontId="3" fillId="10" borderId="1" xfId="12" applyFill="1" applyBorder="1" applyAlignment="1" applyProtection="1">
      <alignment horizontal="left" vertical="center" shrinkToFit="1"/>
      <protection locked="0"/>
    </xf>
    <xf numFmtId="0" fontId="3" fillId="10" borderId="2" xfId="12" applyFill="1" applyBorder="1" applyAlignment="1" applyProtection="1">
      <alignment horizontal="left" vertical="center" shrinkToFit="1"/>
      <protection locked="0"/>
    </xf>
    <xf numFmtId="0" fontId="3" fillId="10" borderId="3" xfId="12" applyFill="1" applyBorder="1" applyAlignment="1" applyProtection="1">
      <alignment horizontal="left" vertical="center" shrinkToFit="1"/>
      <protection locked="0"/>
    </xf>
    <xf numFmtId="0" fontId="3" fillId="10" borderId="8" xfId="12" applyFill="1" applyBorder="1" applyAlignment="1" applyProtection="1">
      <alignment horizontal="left" vertical="center" shrinkToFit="1"/>
      <protection locked="0"/>
    </xf>
    <xf numFmtId="0" fontId="3" fillId="10" borderId="9" xfId="12" applyFill="1" applyBorder="1" applyAlignment="1" applyProtection="1">
      <alignment horizontal="left" vertical="center" shrinkToFit="1"/>
      <protection locked="0"/>
    </xf>
    <xf numFmtId="0" fontId="3" fillId="10" borderId="10" xfId="12" applyFill="1" applyBorder="1" applyAlignment="1" applyProtection="1">
      <alignment horizontal="left" vertical="center" shrinkToFit="1"/>
      <protection locked="0"/>
    </xf>
    <xf numFmtId="0" fontId="16" fillId="0" borderId="0" xfId="12" applyFont="1" applyAlignment="1">
      <alignment horizontal="center" vertical="center"/>
    </xf>
    <xf numFmtId="0" fontId="16" fillId="0" borderId="0" xfId="12" applyFont="1" applyAlignment="1">
      <alignment horizontal="center" vertical="distributed"/>
    </xf>
    <xf numFmtId="0" fontId="1" fillId="0" borderId="0" xfId="12" applyFont="1" applyAlignment="1">
      <alignment horizontal="center" vertical="center"/>
    </xf>
    <xf numFmtId="49" fontId="3" fillId="7" borderId="0" xfId="0" applyNumberFormat="1" applyFont="1" applyFill="1" applyAlignment="1">
      <alignment horizontal="left" vertical="center" shrinkToFit="1"/>
    </xf>
    <xf numFmtId="49" fontId="3" fillId="7" borderId="11" xfId="0" applyNumberFormat="1" applyFont="1" applyFill="1" applyBorder="1" applyAlignment="1">
      <alignment horizontal="left" vertical="center" shrinkToFit="1"/>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6" xfId="0" applyNumberFormat="1" applyFont="1" applyBorder="1" applyAlignment="1">
      <alignment horizontal="center" vertical="center"/>
    </xf>
    <xf numFmtId="49" fontId="3" fillId="0" borderId="117" xfId="0" applyNumberFormat="1" applyFont="1" applyBorder="1" applyAlignment="1">
      <alignment horizontal="center" vertical="center"/>
    </xf>
    <xf numFmtId="49" fontId="3" fillId="0" borderId="118" xfId="0" applyNumberFormat="1" applyFont="1" applyBorder="1" applyAlignment="1">
      <alignment horizontal="center" vertical="center"/>
    </xf>
    <xf numFmtId="49" fontId="3" fillId="0" borderId="122" xfId="0" applyNumberFormat="1" applyFont="1" applyBorder="1" applyAlignment="1">
      <alignment horizontal="center" vertical="center"/>
    </xf>
    <xf numFmtId="49" fontId="3" fillId="0" borderId="123" xfId="0" applyNumberFormat="1" applyFont="1" applyBorder="1" applyAlignment="1">
      <alignment horizontal="center" vertical="center"/>
    </xf>
    <xf numFmtId="49" fontId="3" fillId="0" borderId="124"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7" borderId="2" xfId="0" applyNumberFormat="1" applyFont="1" applyFill="1" applyBorder="1">
      <alignment vertical="center"/>
    </xf>
    <xf numFmtId="49" fontId="3" fillId="7" borderId="0" xfId="0" applyNumberFormat="1" applyFont="1" applyFill="1">
      <alignment vertical="center"/>
    </xf>
    <xf numFmtId="49" fontId="47" fillId="0" borderId="13" xfId="0" applyNumberFormat="1" applyFont="1" applyBorder="1" applyAlignment="1">
      <alignment horizontal="center" vertical="top" textRotation="255"/>
    </xf>
    <xf numFmtId="49" fontId="47" fillId="0" borderId="14" xfId="0" applyNumberFormat="1" applyFont="1" applyBorder="1" applyAlignment="1">
      <alignment horizontal="center" vertical="top" textRotation="255"/>
    </xf>
    <xf numFmtId="49" fontId="3" fillId="0" borderId="0" xfId="0" applyNumberFormat="1" applyFont="1" applyAlignment="1">
      <alignment vertical="center" shrinkToFit="1"/>
    </xf>
    <xf numFmtId="49" fontId="3" fillId="0" borderId="11" xfId="0" applyNumberFormat="1" applyFont="1" applyBorder="1" applyAlignment="1">
      <alignment vertical="center" shrinkToFit="1"/>
    </xf>
    <xf numFmtId="49" fontId="3" fillId="0" borderId="125" xfId="0" applyNumberFormat="1" applyFont="1" applyBorder="1" applyAlignment="1">
      <alignment horizontal="center" vertical="center"/>
    </xf>
    <xf numFmtId="49" fontId="3" fillId="0" borderId="126" xfId="0" applyNumberFormat="1" applyFont="1" applyBorder="1" applyAlignment="1">
      <alignment horizontal="center" vertical="center"/>
    </xf>
    <xf numFmtId="49" fontId="3" fillId="0" borderId="127" xfId="0" applyNumberFormat="1" applyFont="1" applyBorder="1" applyAlignment="1">
      <alignment horizontal="center" vertical="center"/>
    </xf>
    <xf numFmtId="49" fontId="3" fillId="0" borderId="128" xfId="0" applyNumberFormat="1" applyFont="1" applyBorder="1" applyAlignment="1">
      <alignment horizontal="center" vertical="center"/>
    </xf>
    <xf numFmtId="49" fontId="3" fillId="0" borderId="129" xfId="0" applyNumberFormat="1" applyFont="1" applyBorder="1" applyAlignment="1">
      <alignment horizontal="center" vertical="center"/>
    </xf>
    <xf numFmtId="49" fontId="3" fillId="0" borderId="130" xfId="0" applyNumberFormat="1" applyFont="1" applyBorder="1" applyAlignment="1">
      <alignment horizontal="center" vertical="center"/>
    </xf>
    <xf numFmtId="49" fontId="3" fillId="0" borderId="119" xfId="0" applyNumberFormat="1" applyFont="1" applyBorder="1" applyAlignment="1">
      <alignment horizontal="center" vertical="center"/>
    </xf>
    <xf numFmtId="49" fontId="3" fillId="0" borderId="120" xfId="0" applyNumberFormat="1" applyFont="1" applyBorder="1" applyAlignment="1">
      <alignment horizontal="center" vertical="center"/>
    </xf>
    <xf numFmtId="49" fontId="3" fillId="0" borderId="121" xfId="0" applyNumberFormat="1" applyFont="1" applyBorder="1" applyAlignment="1">
      <alignment horizontal="center" vertical="center"/>
    </xf>
    <xf numFmtId="49" fontId="3" fillId="7" borderId="9" xfId="0" applyNumberFormat="1" applyFont="1" applyFill="1" applyBorder="1">
      <alignment vertical="center"/>
    </xf>
    <xf numFmtId="49" fontId="3" fillId="7" borderId="2" xfId="0" applyNumberFormat="1" applyFont="1" applyFill="1" applyBorder="1" applyAlignment="1">
      <alignment horizontal="left" vertical="center" shrinkToFit="1"/>
    </xf>
    <xf numFmtId="0" fontId="40" fillId="0" borderId="0" xfId="0" applyFont="1">
      <alignment vertical="center"/>
    </xf>
    <xf numFmtId="0" fontId="40" fillId="0" borderId="0" xfId="0" applyFont="1" applyAlignment="1">
      <alignment horizontal="left" vertical="center" wrapText="1"/>
    </xf>
    <xf numFmtId="49" fontId="3" fillId="7" borderId="5" xfId="0" applyNumberFormat="1" applyFont="1" applyFill="1" applyBorder="1" applyAlignment="1">
      <alignment horizontal="left" vertical="center" shrinkToFit="1"/>
    </xf>
    <xf numFmtId="49" fontId="49" fillId="0" borderId="0" xfId="0" applyNumberFormat="1" applyFont="1" applyAlignment="1">
      <alignment horizontal="left" vertical="center" wrapText="1"/>
    </xf>
    <xf numFmtId="49" fontId="49" fillId="0" borderId="11" xfId="0" applyNumberFormat="1" applyFont="1" applyBorder="1" applyAlignment="1">
      <alignment horizontal="left" vertical="center" wrapText="1"/>
    </xf>
    <xf numFmtId="49" fontId="47" fillId="7" borderId="0" xfId="0" applyNumberFormat="1" applyFont="1" applyFill="1" applyAlignment="1">
      <alignment horizontal="center" vertical="center"/>
    </xf>
    <xf numFmtId="49" fontId="3" fillId="0" borderId="131" xfId="0" applyNumberFormat="1" applyFont="1" applyBorder="1" applyAlignment="1">
      <alignment horizontal="center" vertical="center"/>
    </xf>
    <xf numFmtId="49" fontId="3" fillId="0" borderId="132" xfId="0" applyNumberFormat="1" applyFont="1" applyBorder="1" applyAlignment="1">
      <alignment horizontal="center" vertical="center"/>
    </xf>
    <xf numFmtId="49" fontId="3" fillId="0" borderId="133" xfId="0" applyNumberFormat="1" applyFont="1" applyBorder="1" applyAlignment="1">
      <alignment horizontal="center" vertical="center"/>
    </xf>
    <xf numFmtId="49" fontId="3" fillId="0" borderId="134" xfId="0" applyNumberFormat="1" applyFont="1" applyBorder="1" applyAlignment="1">
      <alignment horizontal="center" vertical="center"/>
    </xf>
    <xf numFmtId="49" fontId="3" fillId="0" borderId="135" xfId="0" applyNumberFormat="1" applyFont="1" applyBorder="1" applyAlignment="1">
      <alignment horizontal="center" vertical="center"/>
    </xf>
    <xf numFmtId="49" fontId="3" fillId="0" borderId="136" xfId="0" applyNumberFormat="1" applyFont="1" applyBorder="1" applyAlignment="1">
      <alignment horizontal="center" vertical="center"/>
    </xf>
    <xf numFmtId="49" fontId="3" fillId="0" borderId="137" xfId="0" applyNumberFormat="1" applyFont="1" applyBorder="1" applyAlignment="1">
      <alignment horizontal="center" vertical="center"/>
    </xf>
    <xf numFmtId="49" fontId="3" fillId="0" borderId="138" xfId="0" applyNumberFormat="1" applyFont="1" applyBorder="1" applyAlignment="1">
      <alignment horizontal="center" vertical="center"/>
    </xf>
    <xf numFmtId="49" fontId="3" fillId="0" borderId="139" xfId="0" applyNumberFormat="1" applyFont="1"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49" fontId="3" fillId="7" borderId="3" xfId="0" applyNumberFormat="1" applyFont="1" applyFill="1" applyBorder="1" applyAlignment="1">
      <alignment horizontal="left" vertical="center" shrinkToFit="1"/>
    </xf>
    <xf numFmtId="49" fontId="3" fillId="0" borderId="8" xfId="0" applyNumberFormat="1" applyFont="1" applyBorder="1" applyAlignment="1">
      <alignment horizontal="center" vertical="center" shrinkToFit="1"/>
    </xf>
    <xf numFmtId="49" fontId="3" fillId="0" borderId="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52" fillId="0" borderId="13" xfId="0" applyNumberFormat="1" applyFont="1" applyBorder="1" applyAlignment="1">
      <alignment horizontal="center" vertical="top" textRotation="255"/>
    </xf>
    <xf numFmtId="49" fontId="52" fillId="0" borderId="14" xfId="0" applyNumberFormat="1" applyFont="1" applyBorder="1" applyAlignment="1">
      <alignment horizontal="center" vertical="top" textRotation="255"/>
    </xf>
    <xf numFmtId="49" fontId="52" fillId="0" borderId="19" xfId="0" applyNumberFormat="1" applyFont="1" applyBorder="1" applyAlignment="1">
      <alignment horizontal="center" vertical="top" textRotation="255"/>
    </xf>
    <xf numFmtId="49" fontId="3" fillId="2" borderId="17" xfId="0" applyNumberFormat="1" applyFont="1" applyFill="1" applyBorder="1">
      <alignment vertical="center"/>
    </xf>
    <xf numFmtId="49" fontId="3" fillId="2" borderId="18" xfId="0" applyNumberFormat="1" applyFont="1" applyFill="1" applyBorder="1">
      <alignment vertical="center"/>
    </xf>
    <xf numFmtId="49" fontId="3" fillId="2" borderId="32" xfId="0" applyNumberFormat="1" applyFont="1" applyFill="1" applyBorder="1">
      <alignment vertical="center"/>
    </xf>
    <xf numFmtId="49" fontId="3" fillId="2" borderId="35" xfId="0" applyNumberFormat="1" applyFont="1" applyFill="1" applyBorder="1">
      <alignment vertical="center"/>
    </xf>
    <xf numFmtId="49" fontId="3" fillId="2" borderId="28" xfId="0" applyNumberFormat="1" applyFont="1" applyFill="1" applyBorder="1">
      <alignment vertical="center"/>
    </xf>
    <xf numFmtId="49" fontId="3" fillId="2" borderId="4" xfId="0" applyNumberFormat="1" applyFont="1" applyFill="1" applyBorder="1">
      <alignment vertical="center"/>
    </xf>
    <xf numFmtId="49" fontId="3" fillId="2" borderId="5" xfId="0" applyNumberFormat="1" applyFont="1" applyFill="1" applyBorder="1">
      <alignment vertical="center"/>
    </xf>
    <xf numFmtId="49" fontId="3" fillId="2" borderId="6" xfId="0" applyNumberFormat="1" applyFont="1" applyFill="1" applyBorder="1">
      <alignment vertical="center"/>
    </xf>
    <xf numFmtId="49" fontId="52" fillId="0" borderId="7" xfId="0" applyNumberFormat="1" applyFont="1" applyBorder="1" applyAlignment="1">
      <alignment vertical="center" shrinkToFit="1"/>
    </xf>
    <xf numFmtId="49" fontId="52" fillId="0" borderId="0" xfId="0" applyNumberFormat="1" applyFont="1" applyAlignment="1">
      <alignment vertical="center" shrinkToFit="1"/>
    </xf>
    <xf numFmtId="49" fontId="52" fillId="0" borderId="11" xfId="0" applyNumberFormat="1" applyFont="1" applyBorder="1" applyAlignment="1">
      <alignment vertical="center" shrinkToFit="1"/>
    </xf>
    <xf numFmtId="49" fontId="3" fillId="7" borderId="8" xfId="0" applyNumberFormat="1" applyFont="1" applyFill="1" applyBorder="1" applyAlignment="1">
      <alignment horizontal="left" vertical="center" shrinkToFit="1"/>
    </xf>
    <xf numFmtId="49" fontId="3" fillId="7" borderId="9" xfId="0" applyNumberFormat="1" applyFont="1" applyFill="1" applyBorder="1" applyAlignment="1">
      <alignment horizontal="left" vertical="center" shrinkToFit="1"/>
    </xf>
    <xf numFmtId="49" fontId="3" fillId="7" borderId="7" xfId="0" applyNumberFormat="1" applyFont="1" applyFill="1" applyBorder="1" applyAlignment="1">
      <alignment horizontal="left" vertical="center" shrinkToFit="1"/>
    </xf>
    <xf numFmtId="0" fontId="10" fillId="0" borderId="2" xfId="15" applyFont="1" applyBorder="1" applyAlignment="1">
      <alignment horizontal="center" vertical="center" wrapText="1"/>
    </xf>
    <xf numFmtId="0" fontId="10" fillId="0" borderId="3" xfId="15" applyFont="1" applyBorder="1" applyAlignment="1">
      <alignment horizontal="center" vertical="center" wrapText="1"/>
    </xf>
    <xf numFmtId="0" fontId="10" fillId="0" borderId="9" xfId="15" applyFont="1" applyBorder="1" applyAlignment="1">
      <alignment horizontal="center" vertical="center" wrapText="1"/>
    </xf>
    <xf numFmtId="0" fontId="10" fillId="0" borderId="10" xfId="15" applyFont="1" applyBorder="1" applyAlignment="1">
      <alignment horizontal="center" vertical="center" wrapText="1"/>
    </xf>
    <xf numFmtId="0" fontId="10" fillId="0" borderId="1" xfId="15" applyFont="1" applyBorder="1" applyAlignment="1">
      <alignment horizontal="center" vertical="center"/>
    </xf>
    <xf numFmtId="0" fontId="10" fillId="0" borderId="3" xfId="15" applyFont="1" applyBorder="1" applyAlignment="1">
      <alignment horizontal="center" vertical="center"/>
    </xf>
    <xf numFmtId="0" fontId="10" fillId="0" borderId="8" xfId="15" applyFont="1" applyBorder="1" applyAlignment="1">
      <alignment horizontal="center" vertical="center"/>
    </xf>
    <xf numFmtId="0" fontId="10" fillId="0" borderId="10" xfId="15" applyFont="1" applyBorder="1" applyAlignment="1">
      <alignment horizontal="center" vertical="center"/>
    </xf>
    <xf numFmtId="0" fontId="10" fillId="0" borderId="1" xfId="15" applyFont="1" applyBorder="1" applyAlignment="1">
      <alignment horizontal="center" vertical="center" shrinkToFit="1"/>
    </xf>
    <xf numFmtId="0" fontId="10" fillId="0" borderId="2" xfId="15" applyFont="1" applyBorder="1" applyAlignment="1">
      <alignment horizontal="center" vertical="center" shrinkToFit="1"/>
    </xf>
    <xf numFmtId="0" fontId="10" fillId="0" borderId="8" xfId="15" applyFont="1" applyBorder="1" applyAlignment="1">
      <alignment horizontal="center" vertical="center" shrinkToFit="1"/>
    </xf>
    <xf numFmtId="0" fontId="10" fillId="0" borderId="9" xfId="15" applyFont="1" applyBorder="1" applyAlignment="1">
      <alignment horizontal="center" vertical="center" shrinkToFit="1"/>
    </xf>
    <xf numFmtId="0" fontId="10" fillId="0" borderId="1" xfId="15" applyFont="1" applyBorder="1" applyAlignment="1">
      <alignment horizontal="center" vertical="center" wrapText="1"/>
    </xf>
    <xf numFmtId="0" fontId="10" fillId="0" borderId="7" xfId="15" applyFont="1" applyBorder="1" applyAlignment="1">
      <alignment horizontal="center" vertical="center" wrapText="1"/>
    </xf>
    <xf numFmtId="0" fontId="10" fillId="0" borderId="0" xfId="15" applyFont="1" applyAlignment="1">
      <alignment horizontal="center" vertical="center" wrapText="1"/>
    </xf>
    <xf numFmtId="0" fontId="10" fillId="0" borderId="11" xfId="15" applyFont="1" applyBorder="1" applyAlignment="1">
      <alignment horizontal="center" vertical="center" wrapText="1"/>
    </xf>
    <xf numFmtId="0" fontId="10" fillId="0" borderId="8" xfId="15" applyFont="1" applyBorder="1" applyAlignment="1">
      <alignment horizontal="center" vertical="center" wrapText="1"/>
    </xf>
    <xf numFmtId="0" fontId="3" fillId="2" borderId="0" xfId="0" applyFont="1" applyFill="1" applyAlignment="1" applyProtection="1">
      <alignment horizontal="center" vertical="center" shrinkToFit="1"/>
      <protection locked="0"/>
    </xf>
    <xf numFmtId="49" fontId="3" fillId="0" borderId="2" xfId="0" applyNumberFormat="1" applyFont="1" applyBorder="1" applyAlignment="1">
      <alignment vertical="center" shrinkToFit="1"/>
    </xf>
    <xf numFmtId="49" fontId="3" fillId="0" borderId="3" xfId="0" applyNumberFormat="1" applyFont="1" applyBorder="1" applyAlignment="1">
      <alignment vertical="center" shrinkToFit="1"/>
    </xf>
    <xf numFmtId="0" fontId="3" fillId="2" borderId="9" xfId="0" applyFont="1" applyFill="1" applyBorder="1" applyAlignment="1" applyProtection="1">
      <alignment horizontal="center" vertical="center" shrinkToFit="1"/>
      <protection locked="0"/>
    </xf>
    <xf numFmtId="0" fontId="3" fillId="3" borderId="0" xfId="0" applyFont="1" applyFill="1" applyAlignment="1" applyProtection="1">
      <alignment horizontal="center" vertical="center" shrinkToFit="1"/>
      <protection locked="0"/>
    </xf>
    <xf numFmtId="49" fontId="3" fillId="0" borderId="61" xfId="0" applyNumberFormat="1" applyFont="1" applyBorder="1" applyAlignment="1">
      <alignment horizontal="center" vertical="center" textRotation="255"/>
    </xf>
    <xf numFmtId="49" fontId="3" fillId="0" borderId="74" xfId="0" applyNumberFormat="1" applyFont="1" applyBorder="1" applyAlignment="1">
      <alignment horizontal="center" vertical="center" textRotation="255"/>
    </xf>
    <xf numFmtId="49" fontId="3" fillId="0" borderId="20" xfId="0" applyNumberFormat="1" applyFont="1" applyBorder="1" applyAlignment="1">
      <alignment horizontal="center" vertical="center" textRotation="255"/>
    </xf>
    <xf numFmtId="49" fontId="3" fillId="7" borderId="16" xfId="0" applyNumberFormat="1" applyFont="1" applyFill="1" applyBorder="1" applyAlignment="1">
      <alignment horizontal="left" vertical="center" shrinkToFit="1"/>
    </xf>
    <xf numFmtId="49" fontId="3" fillId="0" borderId="46" xfId="0" applyNumberFormat="1" applyFont="1" applyBorder="1" applyAlignment="1">
      <alignment horizontal="center" vertical="center" textRotation="255"/>
    </xf>
    <xf numFmtId="0" fontId="68" fillId="0" borderId="1" xfId="0" applyFont="1" applyBorder="1" applyAlignment="1">
      <alignment horizontal="center" vertical="center" wrapText="1"/>
    </xf>
    <xf numFmtId="0" fontId="68" fillId="0" borderId="2" xfId="0" applyFont="1" applyBorder="1" applyAlignment="1">
      <alignment horizontal="center" vertical="center" wrapText="1"/>
    </xf>
    <xf numFmtId="0" fontId="68" fillId="0" borderId="3" xfId="0" applyFont="1" applyBorder="1" applyAlignment="1">
      <alignment horizontal="center" vertical="center" wrapText="1"/>
    </xf>
    <xf numFmtId="0" fontId="68" fillId="0" borderId="7" xfId="0" applyFont="1" applyBorder="1" applyAlignment="1">
      <alignment horizontal="center" vertical="center" wrapText="1"/>
    </xf>
    <xf numFmtId="0" fontId="68" fillId="0" borderId="0" xfId="0" applyFont="1" applyAlignment="1">
      <alignment horizontal="center" vertical="center" wrapText="1"/>
    </xf>
    <xf numFmtId="0" fontId="68" fillId="0" borderId="11" xfId="0" applyFont="1" applyBorder="1" applyAlignment="1">
      <alignment horizontal="center" vertical="center" wrapText="1"/>
    </xf>
    <xf numFmtId="0" fontId="68" fillId="0" borderId="8" xfId="0" applyFont="1" applyBorder="1" applyAlignment="1">
      <alignment horizontal="center" vertical="center" wrapText="1"/>
    </xf>
    <xf numFmtId="0" fontId="68" fillId="0" borderId="9" xfId="0" applyFont="1" applyBorder="1" applyAlignment="1">
      <alignment horizontal="center" vertical="center" wrapText="1"/>
    </xf>
    <xf numFmtId="0" fontId="68" fillId="0" borderId="10" xfId="0" applyFont="1" applyBorder="1" applyAlignment="1">
      <alignment horizontal="center" vertical="center" wrapText="1"/>
    </xf>
    <xf numFmtId="49" fontId="3" fillId="7" borderId="10" xfId="0" applyNumberFormat="1" applyFont="1" applyFill="1" applyBorder="1" applyAlignment="1">
      <alignment horizontal="left" vertical="center" shrinkToFit="1"/>
    </xf>
    <xf numFmtId="0" fontId="10" fillId="2" borderId="0" xfId="15" applyFont="1" applyFill="1" applyAlignment="1">
      <alignment horizontal="left" vertical="center" shrinkToFit="1"/>
    </xf>
    <xf numFmtId="0" fontId="0" fillId="2" borderId="0" xfId="0" applyFill="1" applyAlignment="1">
      <alignment horizontal="left" vertical="center" shrinkToFit="1"/>
    </xf>
    <xf numFmtId="49" fontId="3" fillId="0" borderId="9" xfId="0" applyNumberFormat="1" applyFont="1" applyBorder="1" applyAlignment="1">
      <alignment horizontal="left" vertical="center" shrinkToFit="1"/>
    </xf>
    <xf numFmtId="0" fontId="0" fillId="0" borderId="9" xfId="0" applyBorder="1">
      <alignment vertical="center"/>
    </xf>
    <xf numFmtId="0" fontId="0" fillId="0" borderId="10" xfId="0" applyBorder="1">
      <alignment vertical="center"/>
    </xf>
    <xf numFmtId="0" fontId="10" fillId="2" borderId="9" xfId="15" applyFont="1" applyFill="1" applyBorder="1" applyAlignment="1">
      <alignment horizontal="left" vertical="center" shrinkToFit="1"/>
    </xf>
    <xf numFmtId="0" fontId="0" fillId="2" borderId="9" xfId="0" applyFill="1" applyBorder="1" applyAlignment="1">
      <alignment horizontal="left" vertical="center" shrinkToFit="1"/>
    </xf>
    <xf numFmtId="0" fontId="10" fillId="2" borderId="0" xfId="15" applyFont="1" applyFill="1" applyAlignment="1">
      <alignment horizontal="right" vertical="center" shrinkToFit="1"/>
    </xf>
    <xf numFmtId="0" fontId="10" fillId="2" borderId="2" xfId="15" applyFont="1" applyFill="1" applyBorder="1" applyAlignment="1">
      <alignment horizontal="right" vertical="center" shrinkToFit="1"/>
    </xf>
    <xf numFmtId="0" fontId="10" fillId="2" borderId="0" xfId="15" applyFont="1" applyFill="1" applyAlignment="1">
      <alignment horizontal="right" vertical="center" wrapText="1"/>
    </xf>
    <xf numFmtId="177" fontId="10" fillId="2" borderId="9" xfId="15" applyNumberFormat="1" applyFont="1" applyFill="1" applyBorder="1" applyAlignment="1">
      <alignment vertical="center"/>
    </xf>
    <xf numFmtId="49" fontId="3" fillId="2" borderId="0" xfId="0" applyNumberFormat="1" applyFont="1" applyFill="1" applyAlignment="1">
      <alignment vertical="center" shrinkToFit="1"/>
    </xf>
    <xf numFmtId="49" fontId="3" fillId="7" borderId="0" xfId="0" applyNumberFormat="1" applyFont="1" applyFill="1" applyAlignment="1">
      <alignment horizontal="center" vertical="center" shrinkToFit="1"/>
    </xf>
    <xf numFmtId="49" fontId="3" fillId="7" borderId="0" xfId="0" applyNumberFormat="1" applyFont="1" applyFill="1" applyAlignment="1">
      <alignment horizontal="center" vertical="center"/>
    </xf>
    <xf numFmtId="49" fontId="3" fillId="2" borderId="9" xfId="0" applyNumberFormat="1" applyFont="1" applyFill="1" applyBorder="1" applyAlignment="1">
      <alignment horizontal="center" vertical="center"/>
    </xf>
    <xf numFmtId="0" fontId="3" fillId="0" borderId="1" xfId="12" applyBorder="1" applyAlignment="1">
      <alignment horizontal="left" vertical="center" indent="1"/>
    </xf>
    <xf numFmtId="0" fontId="3" fillId="0" borderId="2" xfId="12" applyBorder="1" applyAlignment="1">
      <alignment horizontal="left" vertical="center" indent="1"/>
    </xf>
    <xf numFmtId="0" fontId="3" fillId="0" borderId="3" xfId="12" applyBorder="1" applyAlignment="1">
      <alignment horizontal="left" vertical="center" indent="1"/>
    </xf>
    <xf numFmtId="0" fontId="3" fillId="0" borderId="8" xfId="12" applyBorder="1" applyAlignment="1">
      <alignment horizontal="left" vertical="center" indent="1"/>
    </xf>
    <xf numFmtId="0" fontId="3" fillId="0" borderId="9" xfId="12" applyBorder="1" applyAlignment="1">
      <alignment horizontal="left" vertical="center" indent="1"/>
    </xf>
    <xf numFmtId="0" fontId="3" fillId="0" borderId="10" xfId="12" applyBorder="1" applyAlignment="1">
      <alignment horizontal="left" vertical="center" indent="1"/>
    </xf>
    <xf numFmtId="49" fontId="3" fillId="2" borderId="65" xfId="0" applyNumberFormat="1" applyFont="1" applyFill="1" applyBorder="1" applyAlignment="1">
      <alignment horizontal="right" vertical="center"/>
    </xf>
    <xf numFmtId="49" fontId="3" fillId="2" borderId="9" xfId="0" applyNumberFormat="1" applyFont="1" applyFill="1" applyBorder="1" applyAlignment="1">
      <alignment horizontal="right" vertical="center"/>
    </xf>
    <xf numFmtId="49" fontId="3" fillId="2" borderId="48" xfId="0" applyNumberFormat="1" applyFont="1" applyFill="1" applyBorder="1" applyAlignment="1">
      <alignment horizontal="right" vertical="center"/>
    </xf>
    <xf numFmtId="49" fontId="3" fillId="2" borderId="94" xfId="0" applyNumberFormat="1" applyFont="1" applyFill="1" applyBorder="1">
      <alignment vertical="center"/>
    </xf>
    <xf numFmtId="49" fontId="3" fillId="2" borderId="38" xfId="0" applyNumberFormat="1" applyFont="1" applyFill="1" applyBorder="1">
      <alignment vertical="center"/>
    </xf>
    <xf numFmtId="49" fontId="3" fillId="2" borderId="79" xfId="0" applyNumberFormat="1" applyFont="1" applyFill="1" applyBorder="1">
      <alignment vertical="center"/>
    </xf>
    <xf numFmtId="49" fontId="3" fillId="2" borderId="75" xfId="0" applyNumberFormat="1" applyFont="1" applyFill="1" applyBorder="1">
      <alignment vertical="center"/>
    </xf>
    <xf numFmtId="49" fontId="3" fillId="2" borderId="47" xfId="0" applyNumberFormat="1" applyFont="1" applyFill="1" applyBorder="1">
      <alignment vertical="center"/>
    </xf>
    <xf numFmtId="49" fontId="3" fillId="2" borderId="58" xfId="0" applyNumberFormat="1" applyFont="1" applyFill="1" applyBorder="1">
      <alignment vertical="center"/>
    </xf>
    <xf numFmtId="49" fontId="3" fillId="2" borderId="16" xfId="0" applyNumberFormat="1" applyFont="1" applyFill="1" applyBorder="1">
      <alignment vertical="center"/>
    </xf>
    <xf numFmtId="49" fontId="3" fillId="2" borderId="57" xfId="0" applyNumberFormat="1" applyFont="1" applyFill="1" applyBorder="1">
      <alignment vertical="center"/>
    </xf>
    <xf numFmtId="49" fontId="3" fillId="0" borderId="7" xfId="0" applyNumberFormat="1" applyFont="1" applyBorder="1" applyAlignment="1">
      <alignment vertical="center" shrinkToFit="1"/>
    </xf>
    <xf numFmtId="49" fontId="3" fillId="2" borderId="58" xfId="0" applyNumberFormat="1" applyFont="1" applyFill="1" applyBorder="1" applyAlignment="1">
      <alignment horizontal="right" vertical="center"/>
    </xf>
    <xf numFmtId="49" fontId="3" fillId="2" borderId="16" xfId="0" applyNumberFormat="1" applyFont="1" applyFill="1" applyBorder="1" applyAlignment="1">
      <alignment horizontal="right" vertical="center"/>
    </xf>
    <xf numFmtId="49" fontId="3" fillId="2" borderId="57" xfId="0" applyNumberFormat="1" applyFont="1" applyFill="1" applyBorder="1" applyAlignment="1">
      <alignment horizontal="right" vertical="center"/>
    </xf>
    <xf numFmtId="49" fontId="3" fillId="0" borderId="125" xfId="0" applyNumberFormat="1" applyFont="1" applyBorder="1">
      <alignment vertical="center"/>
    </xf>
    <xf numFmtId="49" fontId="3" fillId="0" borderId="126" xfId="0" applyNumberFormat="1" applyFont="1" applyBorder="1">
      <alignment vertical="center"/>
    </xf>
    <xf numFmtId="49" fontId="3" fillId="0" borderId="127" xfId="0" applyNumberFormat="1" applyFont="1" applyBorder="1">
      <alignment vertical="center"/>
    </xf>
    <xf numFmtId="49" fontId="3" fillId="0" borderId="128" xfId="0" applyNumberFormat="1" applyFont="1" applyBorder="1">
      <alignment vertical="center"/>
    </xf>
    <xf numFmtId="49" fontId="3" fillId="0" borderId="129" xfId="0" applyNumberFormat="1" applyFont="1" applyBorder="1">
      <alignment vertical="center"/>
    </xf>
    <xf numFmtId="49" fontId="3" fillId="0" borderId="130" xfId="0" applyNumberFormat="1" applyFont="1" applyBorder="1">
      <alignment vertical="center"/>
    </xf>
    <xf numFmtId="49" fontId="3" fillId="0" borderId="122" xfId="0" applyNumberFormat="1" applyFont="1" applyBorder="1">
      <alignment vertical="center"/>
    </xf>
    <xf numFmtId="49" fontId="3" fillId="0" borderId="123" xfId="0" applyNumberFormat="1" applyFont="1" applyBorder="1">
      <alignment vertical="center"/>
    </xf>
    <xf numFmtId="49" fontId="3" fillId="0" borderId="124" xfId="0" applyNumberFormat="1" applyFont="1" applyBorder="1">
      <alignment vertical="center"/>
    </xf>
    <xf numFmtId="49" fontId="3" fillId="0" borderId="14" xfId="0" applyNumberFormat="1" applyFont="1" applyBorder="1" applyAlignment="1">
      <alignment horizontal="center" vertical="center"/>
    </xf>
    <xf numFmtId="49" fontId="3" fillId="0" borderId="19" xfId="0" applyNumberFormat="1"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4" xfId="0" applyFont="1" applyBorder="1" applyAlignment="1">
      <alignment horizontal="center" vertical="center"/>
    </xf>
    <xf numFmtId="38" fontId="3" fillId="0" borderId="12" xfId="3" applyFont="1" applyBorder="1" applyAlignment="1">
      <alignment horizontal="center" vertical="center"/>
    </xf>
    <xf numFmtId="0" fontId="3" fillId="0" borderId="19" xfId="0" applyFont="1" applyBorder="1" applyAlignment="1">
      <alignment horizontal="center" vertical="center" wrapText="1"/>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49" fontId="3" fillId="0" borderId="12" xfId="0" applyNumberFormat="1" applyFont="1" applyBorder="1" applyAlignment="1">
      <alignment horizontal="center" vertical="center"/>
    </xf>
    <xf numFmtId="49" fontId="3" fillId="7" borderId="9" xfId="0" applyNumberFormat="1" applyFont="1" applyFill="1" applyBorder="1" applyAlignment="1">
      <alignment horizontal="left" vertical="top" wrapText="1" shrinkToFit="1"/>
    </xf>
    <xf numFmtId="49" fontId="3" fillId="0" borderId="2" xfId="0" applyNumberFormat="1" applyFont="1" applyBorder="1" applyAlignment="1">
      <alignment horizontal="left" vertical="top" wrapText="1" shrinkToFit="1"/>
    </xf>
    <xf numFmtId="49" fontId="3" fillId="7" borderId="0" xfId="7" applyNumberFormat="1" applyFont="1" applyFill="1" applyAlignment="1">
      <alignment horizontal="left" vertical="center" shrinkToFit="1"/>
    </xf>
    <xf numFmtId="49" fontId="3" fillId="7" borderId="11" xfId="7" applyNumberFormat="1" applyFont="1" applyFill="1" applyBorder="1" applyAlignment="1">
      <alignment horizontal="left" vertical="center" shrinkToFit="1"/>
    </xf>
    <xf numFmtId="49" fontId="10" fillId="7" borderId="0" xfId="7" applyNumberFormat="1" applyFont="1" applyFill="1" applyAlignment="1">
      <alignment horizontal="left" vertical="top" wrapText="1" shrinkToFit="1"/>
    </xf>
    <xf numFmtId="49" fontId="10" fillId="7" borderId="11" xfId="7" applyNumberFormat="1" applyFont="1" applyFill="1" applyBorder="1" applyAlignment="1">
      <alignment horizontal="left" vertical="top" wrapText="1" shrinkToFit="1"/>
    </xf>
    <xf numFmtId="49" fontId="3" fillId="0" borderId="2" xfId="0" applyNumberFormat="1" applyFont="1" applyBorder="1" applyAlignment="1">
      <alignment horizontal="left" vertical="center" shrinkToFit="1"/>
    </xf>
    <xf numFmtId="49" fontId="3" fillId="0" borderId="1"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49" fontId="3" fillId="0" borderId="8" xfId="0" applyNumberFormat="1" applyFont="1" applyBorder="1" applyAlignment="1">
      <alignment horizontal="left" vertical="top" wrapText="1"/>
    </xf>
    <xf numFmtId="49" fontId="3" fillId="0" borderId="9"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49" fontId="3" fillId="0" borderId="7" xfId="0" applyNumberFormat="1" applyFont="1" applyBorder="1" applyAlignment="1">
      <alignment horizontal="left" vertical="top" wrapText="1"/>
    </xf>
    <xf numFmtId="49" fontId="3" fillId="0" borderId="0" xfId="0" applyNumberFormat="1" applyFont="1" applyAlignment="1">
      <alignment horizontal="left" vertical="top" wrapText="1"/>
    </xf>
    <xf numFmtId="49" fontId="3" fillId="0" borderId="11" xfId="0" applyNumberFormat="1"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49" fontId="3" fillId="3" borderId="7" xfId="0" applyNumberFormat="1" applyFont="1" applyFill="1" applyBorder="1" applyAlignment="1">
      <alignment horizontal="center" vertical="center"/>
    </xf>
    <xf numFmtId="49" fontId="3" fillId="3" borderId="0" xfId="0" applyNumberFormat="1" applyFont="1" applyFill="1" applyAlignment="1">
      <alignment horizontal="center" vertical="center"/>
    </xf>
    <xf numFmtId="0" fontId="3" fillId="7" borderId="18" xfId="7" applyFont="1" applyFill="1" applyBorder="1" applyAlignment="1">
      <alignment horizontal="center" vertical="center" shrinkToFit="1"/>
    </xf>
    <xf numFmtId="49" fontId="3" fillId="0" borderId="59" xfId="7" applyNumberFormat="1" applyFont="1" applyBorder="1" applyAlignment="1">
      <alignment horizontal="left" vertical="top" wrapText="1"/>
    </xf>
    <xf numFmtId="49" fontId="3" fillId="0" borderId="18" xfId="7" applyNumberFormat="1" applyFont="1" applyBorder="1" applyAlignment="1">
      <alignment horizontal="left" vertical="top" wrapText="1"/>
    </xf>
    <xf numFmtId="49" fontId="3" fillId="0" borderId="32" xfId="7" applyNumberFormat="1" applyFont="1" applyBorder="1" applyAlignment="1">
      <alignment horizontal="left" vertical="top" wrapText="1"/>
    </xf>
    <xf numFmtId="181" fontId="3" fillId="7" borderId="0" xfId="7" applyNumberFormat="1" applyFont="1" applyFill="1" applyAlignment="1">
      <alignment horizontal="center" vertical="center"/>
    </xf>
    <xf numFmtId="49" fontId="3" fillId="0" borderId="42" xfId="7" applyNumberFormat="1"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110" xfId="7" applyNumberFormat="1" applyFont="1" applyBorder="1" applyAlignment="1">
      <alignment horizontal="left" vertical="top" wrapText="1"/>
    </xf>
    <xf numFmtId="0" fontId="3" fillId="0" borderId="59" xfId="7" applyFont="1" applyBorder="1" applyAlignment="1">
      <alignment horizontal="left" vertical="center" shrinkToFit="1"/>
    </xf>
    <xf numFmtId="0" fontId="3" fillId="0" borderId="18" xfId="7" applyFont="1" applyBorder="1" applyAlignment="1">
      <alignment horizontal="left" vertical="center" shrinkToFit="1"/>
    </xf>
    <xf numFmtId="0" fontId="3" fillId="0" borderId="32" xfId="7" applyFont="1" applyBorder="1" applyAlignment="1">
      <alignment horizontal="left" vertical="center" shrinkToFit="1"/>
    </xf>
    <xf numFmtId="49" fontId="3" fillId="0" borderId="94" xfId="7" applyNumberFormat="1" applyFont="1" applyBorder="1" applyAlignment="1">
      <alignment horizontal="left" vertical="top" wrapText="1"/>
    </xf>
    <xf numFmtId="49" fontId="3" fillId="0" borderId="38" xfId="7" applyNumberFormat="1" applyFont="1" applyBorder="1" applyAlignment="1">
      <alignment horizontal="left" vertical="top" wrapText="1"/>
    </xf>
    <xf numFmtId="49" fontId="3" fillId="0" borderId="39" xfId="7" applyNumberFormat="1" applyFont="1" applyBorder="1" applyAlignment="1">
      <alignment horizontal="left" vertical="top" wrapText="1"/>
    </xf>
    <xf numFmtId="49" fontId="3" fillId="0" borderId="75" xfId="7" applyNumberFormat="1" applyFont="1" applyBorder="1" applyAlignment="1">
      <alignment horizontal="left" vertical="top" wrapText="1"/>
    </xf>
    <xf numFmtId="49" fontId="3" fillId="0" borderId="0" xfId="7" applyNumberFormat="1" applyFont="1" applyAlignment="1">
      <alignment horizontal="left" vertical="top" wrapText="1"/>
    </xf>
    <xf numFmtId="49" fontId="3" fillId="0" borderId="11" xfId="7" applyNumberFormat="1" applyFont="1" applyBorder="1" applyAlignment="1">
      <alignment horizontal="left" vertical="top" wrapText="1"/>
    </xf>
    <xf numFmtId="49" fontId="3" fillId="0" borderId="58" xfId="7" applyNumberFormat="1" applyFont="1" applyBorder="1" applyAlignment="1">
      <alignment horizontal="left" vertical="top" wrapText="1"/>
    </xf>
    <xf numFmtId="49" fontId="3" fillId="0" borderId="16" xfId="7" applyNumberFormat="1" applyFont="1" applyBorder="1" applyAlignment="1">
      <alignment horizontal="left" vertical="top" wrapText="1"/>
    </xf>
    <xf numFmtId="49" fontId="3" fillId="0" borderId="33" xfId="7" applyNumberFormat="1" applyFont="1" applyBorder="1" applyAlignment="1">
      <alignment horizontal="left" vertical="top" wrapText="1"/>
    </xf>
    <xf numFmtId="182" fontId="3" fillId="7" borderId="0" xfId="7" applyNumberFormat="1" applyFont="1" applyFill="1" applyAlignment="1">
      <alignment horizontal="center" vertical="center"/>
    </xf>
    <xf numFmtId="49" fontId="3" fillId="7" borderId="9" xfId="7" applyNumberFormat="1" applyFont="1" applyFill="1" applyBorder="1" applyAlignment="1">
      <alignment horizontal="left" vertical="center" shrinkToFit="1"/>
    </xf>
    <xf numFmtId="49" fontId="3" fillId="7" borderId="10" xfId="7" applyNumberFormat="1" applyFont="1" applyFill="1" applyBorder="1" applyAlignment="1">
      <alignment horizontal="left" vertical="center" shrinkToFit="1"/>
    </xf>
    <xf numFmtId="0" fontId="3" fillId="0" borderId="0" xfId="7" applyFont="1" applyAlignment="1" applyProtection="1">
      <alignment horizontal="left" vertical="top" shrinkToFit="1"/>
      <protection locked="0"/>
    </xf>
    <xf numFmtId="0" fontId="3" fillId="7" borderId="0" xfId="0" applyFont="1" applyFill="1" applyAlignment="1">
      <alignment horizontal="center" vertical="center"/>
    </xf>
    <xf numFmtId="0" fontId="3" fillId="0" borderId="0" xfId="7" applyFont="1" applyAlignment="1" applyProtection="1">
      <alignment horizontal="left" vertical="top" wrapText="1"/>
      <protection locked="0"/>
    </xf>
    <xf numFmtId="0" fontId="3" fillId="0" borderId="11" xfId="7" applyFont="1" applyBorder="1" applyAlignment="1" applyProtection="1">
      <alignment horizontal="left" vertical="top" wrapText="1"/>
      <protection locked="0"/>
    </xf>
    <xf numFmtId="49" fontId="3" fillId="7" borderId="35" xfId="7" applyNumberFormat="1" applyFont="1" applyFill="1" applyBorder="1" applyAlignment="1">
      <alignment horizontal="left" vertical="center" shrinkToFit="1"/>
    </xf>
    <xf numFmtId="49" fontId="3" fillId="7" borderId="36" xfId="7" applyNumberFormat="1" applyFont="1" applyFill="1" applyBorder="1" applyAlignment="1">
      <alignment horizontal="left" vertical="center" shrinkToFit="1"/>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49" fontId="3" fillId="7" borderId="7" xfId="0" applyNumberFormat="1" applyFont="1" applyFill="1" applyBorder="1" applyAlignment="1">
      <alignment horizontal="center" vertical="center" shrinkToFit="1"/>
    </xf>
    <xf numFmtId="49" fontId="50" fillId="0" borderId="13" xfId="0" applyNumberFormat="1" applyFont="1" applyBorder="1" applyAlignment="1">
      <alignment horizontal="center" vertical="top" textRotation="255"/>
    </xf>
    <xf numFmtId="49" fontId="50" fillId="0" borderId="14" xfId="0" applyNumberFormat="1" applyFont="1" applyBorder="1" applyAlignment="1">
      <alignment horizontal="center" vertical="top" textRotation="255"/>
    </xf>
    <xf numFmtId="49" fontId="3" fillId="0" borderId="0" xfId="0" applyNumberFormat="1" applyFont="1" applyAlignment="1">
      <alignment horizontal="center" vertical="center"/>
    </xf>
    <xf numFmtId="49" fontId="3" fillId="0" borderId="65" xfId="7" applyNumberFormat="1" applyFont="1" applyBorder="1" applyAlignment="1">
      <alignment horizontal="left" vertical="top" wrapText="1"/>
    </xf>
    <xf numFmtId="49" fontId="3" fillId="0" borderId="9" xfId="7" applyNumberFormat="1" applyFont="1" applyBorder="1" applyAlignment="1">
      <alignment horizontal="left" vertical="top" wrapText="1"/>
    </xf>
    <xf numFmtId="49" fontId="3" fillId="0" borderId="10" xfId="7" applyNumberFormat="1" applyFont="1" applyBorder="1" applyAlignment="1">
      <alignment horizontal="left" vertical="top" wrapText="1"/>
    </xf>
    <xf numFmtId="49" fontId="3" fillId="7" borderId="8" xfId="0" applyNumberFormat="1" applyFont="1" applyFill="1" applyBorder="1" applyAlignment="1">
      <alignment horizontal="center" vertical="center" shrinkToFit="1"/>
    </xf>
    <xf numFmtId="49" fontId="3" fillId="7" borderId="9" xfId="0" applyNumberFormat="1" applyFont="1" applyFill="1" applyBorder="1" applyAlignment="1">
      <alignment horizontal="center" vertical="center" shrinkToFit="1"/>
    </xf>
    <xf numFmtId="0" fontId="3" fillId="7" borderId="9" xfId="0" applyFont="1" applyFill="1" applyBorder="1" applyAlignment="1">
      <alignment horizontal="center" vertical="center"/>
    </xf>
    <xf numFmtId="0" fontId="3" fillId="0" borderId="1" xfId="7" applyFont="1" applyBorder="1" applyAlignment="1">
      <alignment horizontal="left" vertical="center" wrapText="1"/>
    </xf>
    <xf numFmtId="0" fontId="3" fillId="0" borderId="2" xfId="7" applyFont="1" applyBorder="1" applyAlignment="1">
      <alignment horizontal="left" vertical="center" wrapText="1"/>
    </xf>
    <xf numFmtId="0" fontId="3" fillId="0" borderId="3" xfId="7" applyFont="1" applyBorder="1" applyAlignment="1">
      <alignment horizontal="left" vertical="center" wrapText="1"/>
    </xf>
    <xf numFmtId="0" fontId="3" fillId="0" borderId="7" xfId="7" applyFont="1" applyBorder="1" applyAlignment="1">
      <alignment horizontal="left" vertical="center" wrapText="1"/>
    </xf>
    <xf numFmtId="0" fontId="3" fillId="0" borderId="0" xfId="7" applyFont="1" applyAlignment="1">
      <alignment horizontal="left" vertical="center" wrapText="1"/>
    </xf>
    <xf numFmtId="0" fontId="3" fillId="0" borderId="11" xfId="7" applyFont="1" applyBorder="1" applyAlignment="1">
      <alignment horizontal="left" vertical="center" wrapText="1"/>
    </xf>
    <xf numFmtId="49" fontId="3" fillId="2" borderId="1" xfId="0" applyNumberFormat="1" applyFont="1" applyFill="1" applyBorder="1" applyAlignment="1">
      <alignment horizontal="left" vertical="center" shrinkToFit="1"/>
    </xf>
    <xf numFmtId="49" fontId="3" fillId="0" borderId="1" xfId="7" applyNumberFormat="1" applyFont="1" applyBorder="1" applyAlignment="1">
      <alignment horizontal="left" vertical="top" wrapText="1"/>
    </xf>
    <xf numFmtId="49" fontId="3" fillId="0" borderId="2" xfId="7" applyNumberFormat="1" applyFont="1" applyBorder="1" applyAlignment="1">
      <alignment horizontal="left" vertical="top" wrapText="1"/>
    </xf>
    <xf numFmtId="49" fontId="3" fillId="0" borderId="3" xfId="7" applyNumberFormat="1" applyFont="1" applyBorder="1" applyAlignment="1">
      <alignment horizontal="left" vertical="top" wrapText="1"/>
    </xf>
    <xf numFmtId="49" fontId="3" fillId="0" borderId="7" xfId="7" applyNumberFormat="1" applyFont="1" applyBorder="1" applyAlignment="1">
      <alignment horizontal="left" vertical="top" wrapText="1"/>
    </xf>
    <xf numFmtId="0" fontId="48" fillId="0" borderId="144" xfId="0" applyFont="1" applyBorder="1" applyAlignment="1">
      <alignment horizontal="left" vertical="center"/>
    </xf>
    <xf numFmtId="0" fontId="48" fillId="0" borderId="145" xfId="0" applyFont="1" applyBorder="1" applyAlignment="1">
      <alignment horizontal="left" vertical="center"/>
    </xf>
    <xf numFmtId="0" fontId="48" fillId="0" borderId="146" xfId="0" applyFont="1" applyBorder="1" applyAlignment="1">
      <alignment horizontal="left" vertical="center"/>
    </xf>
    <xf numFmtId="0" fontId="48" fillId="0" borderId="147" xfId="0" applyFont="1" applyBorder="1" applyAlignment="1">
      <alignment horizontal="left" vertical="center"/>
    </xf>
    <xf numFmtId="0" fontId="48" fillId="0" borderId="148" xfId="0" applyFont="1" applyBorder="1" applyAlignment="1">
      <alignment horizontal="left" vertical="center"/>
    </xf>
    <xf numFmtId="0" fontId="48" fillId="0" borderId="149" xfId="0" applyFont="1" applyBorder="1" applyAlignment="1">
      <alignment horizontal="left" vertical="center"/>
    </xf>
    <xf numFmtId="49" fontId="47" fillId="0" borderId="19" xfId="0" applyNumberFormat="1" applyFont="1" applyBorder="1" applyAlignment="1">
      <alignment horizontal="center" vertical="top" textRotation="255"/>
    </xf>
    <xf numFmtId="0" fontId="3" fillId="2" borderId="17" xfId="0" applyFont="1" applyFill="1" applyBorder="1" applyAlignment="1">
      <alignment horizontal="left" vertical="center"/>
    </xf>
    <xf numFmtId="0" fontId="3" fillId="2" borderId="18" xfId="0" applyFont="1" applyFill="1" applyBorder="1" applyAlignment="1">
      <alignment horizontal="left" vertical="center"/>
    </xf>
    <xf numFmtId="0" fontId="3" fillId="2" borderId="32" xfId="0" applyFont="1" applyFill="1" applyBorder="1" applyAlignment="1">
      <alignment horizontal="left" vertical="center"/>
    </xf>
    <xf numFmtId="49" fontId="3" fillId="3" borderId="7" xfId="0" applyNumberFormat="1" applyFont="1" applyFill="1" applyBorder="1">
      <alignment vertical="center"/>
    </xf>
    <xf numFmtId="49" fontId="3" fillId="3" borderId="0" xfId="0" applyNumberFormat="1" applyFont="1" applyFill="1">
      <alignment vertical="center"/>
    </xf>
    <xf numFmtId="49" fontId="3" fillId="2" borderId="34" xfId="0" applyNumberFormat="1" applyFont="1" applyFill="1" applyBorder="1" applyAlignment="1">
      <alignment vertical="center" shrinkToFit="1"/>
    </xf>
    <xf numFmtId="49" fontId="3" fillId="2" borderId="35" xfId="0" applyNumberFormat="1" applyFont="1" applyFill="1" applyBorder="1" applyAlignment="1">
      <alignment vertical="center" shrinkToFit="1"/>
    </xf>
    <xf numFmtId="49" fontId="3" fillId="2" borderId="36" xfId="0" applyNumberFormat="1" applyFont="1" applyFill="1" applyBorder="1" applyAlignment="1">
      <alignment vertical="center" shrinkToFit="1"/>
    </xf>
    <xf numFmtId="49" fontId="3" fillId="2" borderId="40" xfId="0" applyNumberFormat="1" applyFont="1" applyFill="1" applyBorder="1">
      <alignment vertical="center"/>
    </xf>
    <xf numFmtId="49" fontId="3" fillId="2" borderId="110" xfId="0" applyNumberFormat="1" applyFont="1" applyFill="1" applyBorder="1">
      <alignment vertical="center"/>
    </xf>
    <xf numFmtId="49" fontId="3" fillId="2" borderId="17" xfId="0" applyNumberFormat="1" applyFont="1" applyFill="1" applyBorder="1" applyAlignment="1">
      <alignment vertical="center" shrinkToFit="1"/>
    </xf>
    <xf numFmtId="49" fontId="3" fillId="2" borderId="32" xfId="0" applyNumberFormat="1" applyFont="1" applyFill="1" applyBorder="1" applyAlignment="1">
      <alignment vertical="center" shrinkToFit="1"/>
    </xf>
    <xf numFmtId="49" fontId="3" fillId="0" borderId="0" xfId="0" applyNumberFormat="1" applyFont="1" applyAlignment="1">
      <alignment vertical="center" wrapText="1"/>
    </xf>
    <xf numFmtId="0" fontId="3" fillId="2" borderId="40"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3" fillId="2" borderId="110" xfId="0" applyFont="1" applyFill="1" applyBorder="1" applyAlignment="1">
      <alignment horizontal="center" vertical="center" shrinkToFit="1"/>
    </xf>
    <xf numFmtId="49" fontId="3" fillId="7" borderId="11" xfId="0" applyNumberFormat="1" applyFont="1" applyFill="1" applyBorder="1">
      <alignment vertical="center"/>
    </xf>
    <xf numFmtId="0" fontId="3" fillId="0" borderId="9" xfId="0" applyFont="1" applyBorder="1" applyAlignment="1">
      <alignment horizontal="center" vertical="center"/>
    </xf>
    <xf numFmtId="0" fontId="3" fillId="2" borderId="17" xfId="0" applyFont="1" applyFill="1" applyBorder="1" applyAlignment="1">
      <alignment horizontal="center" vertical="center" shrinkToFit="1"/>
    </xf>
    <xf numFmtId="0" fontId="3" fillId="7" borderId="18"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3" fillId="2" borderId="34" xfId="0" applyFont="1" applyFill="1" applyBorder="1" applyAlignment="1">
      <alignment horizontal="left" vertical="center"/>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49" fontId="3" fillId="7" borderId="34" xfId="0" applyNumberFormat="1" applyFont="1" applyFill="1" applyBorder="1">
      <alignment vertical="center"/>
    </xf>
    <xf numFmtId="49" fontId="3" fillId="2" borderId="36" xfId="0" applyNumberFormat="1" applyFont="1" applyFill="1" applyBorder="1">
      <alignment vertical="center"/>
    </xf>
    <xf numFmtId="0" fontId="3" fillId="2" borderId="40" xfId="0" applyFont="1" applyFill="1" applyBorder="1" applyAlignment="1" applyProtection="1">
      <alignment horizontal="center" vertical="center" shrinkToFit="1"/>
      <protection locked="0"/>
    </xf>
    <xf numFmtId="0" fontId="3" fillId="2" borderId="28" xfId="0" applyFont="1" applyFill="1" applyBorder="1" applyAlignment="1" applyProtection="1">
      <alignment horizontal="center" vertical="center" shrinkToFit="1"/>
      <protection locked="0"/>
    </xf>
    <xf numFmtId="0" fontId="3" fillId="2" borderId="110" xfId="0" applyFont="1" applyFill="1" applyBorder="1" applyAlignment="1" applyProtection="1">
      <alignment horizontal="center" vertical="center" shrinkToFit="1"/>
      <protection locked="0"/>
    </xf>
    <xf numFmtId="49" fontId="3" fillId="2" borderId="40" xfId="0" applyNumberFormat="1" applyFont="1" applyFill="1" applyBorder="1" applyAlignment="1">
      <alignment vertical="center" shrinkToFit="1"/>
    </xf>
    <xf numFmtId="49" fontId="3" fillId="2" borderId="110" xfId="0" applyNumberFormat="1" applyFont="1" applyFill="1" applyBorder="1" applyAlignment="1">
      <alignment vertical="center" shrinkToFit="1"/>
    </xf>
    <xf numFmtId="49" fontId="3" fillId="2" borderId="18" xfId="0" applyNumberFormat="1" applyFont="1" applyFill="1" applyBorder="1" applyAlignment="1">
      <alignment vertical="center" shrinkToFit="1"/>
    </xf>
    <xf numFmtId="0" fontId="3" fillId="2" borderId="40" xfId="0" applyFont="1" applyFill="1" applyBorder="1" applyAlignment="1">
      <alignment horizontal="left" vertical="center"/>
    </xf>
    <xf numFmtId="0" fontId="3" fillId="2" borderId="28" xfId="0" applyFont="1" applyFill="1" applyBorder="1" applyAlignment="1">
      <alignment horizontal="left" vertical="center"/>
    </xf>
    <xf numFmtId="0" fontId="3" fillId="2" borderId="110" xfId="0" applyFont="1" applyFill="1" applyBorder="1" applyAlignment="1">
      <alignment horizontal="left" vertical="center"/>
    </xf>
    <xf numFmtId="0" fontId="3" fillId="2" borderId="17" xfId="0"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3" fillId="2" borderId="32" xfId="0" applyFont="1" applyFill="1" applyBorder="1" applyAlignment="1" applyProtection="1">
      <alignment horizontal="center" vertical="center" shrinkToFit="1"/>
      <protection locked="0"/>
    </xf>
    <xf numFmtId="49" fontId="3" fillId="2" borderId="28" xfId="0" applyNumberFormat="1" applyFont="1" applyFill="1" applyBorder="1" applyAlignment="1">
      <alignment vertical="center" shrinkToFit="1"/>
    </xf>
    <xf numFmtId="49" fontId="3" fillId="0" borderId="0" xfId="0" applyNumberFormat="1" applyFont="1">
      <alignment vertical="center"/>
    </xf>
    <xf numFmtId="49" fontId="3" fillId="0" borderId="11" xfId="0" applyNumberFormat="1" applyFont="1" applyBorder="1">
      <alignment vertical="center"/>
    </xf>
    <xf numFmtId="49" fontId="3" fillId="0" borderId="0" xfId="0" applyNumberFormat="1" applyFont="1" applyAlignment="1">
      <alignment horizontal="right" vertical="center"/>
    </xf>
    <xf numFmtId="49" fontId="3" fillId="0" borderId="11" xfId="0" applyNumberFormat="1" applyFont="1" applyBorder="1" applyAlignment="1">
      <alignment horizontal="right" vertical="center"/>
    </xf>
    <xf numFmtId="49" fontId="3" fillId="0" borderId="7" xfId="0" applyNumberFormat="1" applyFont="1" applyBorder="1" applyAlignment="1">
      <alignment horizontal="right" vertical="center"/>
    </xf>
    <xf numFmtId="0" fontId="3" fillId="2" borderId="34" xfId="0" applyFont="1" applyFill="1" applyBorder="1" applyAlignment="1" applyProtection="1">
      <alignment horizontal="center" vertical="center" shrinkToFit="1"/>
      <protection locked="0"/>
    </xf>
    <xf numFmtId="0" fontId="3" fillId="2" borderId="35" xfId="0" applyFont="1" applyFill="1" applyBorder="1" applyAlignment="1" applyProtection="1">
      <alignment horizontal="center" vertical="center" shrinkToFit="1"/>
      <protection locked="0"/>
    </xf>
    <xf numFmtId="0" fontId="3" fillId="2" borderId="36" xfId="0" applyFont="1" applyFill="1" applyBorder="1" applyAlignment="1" applyProtection="1">
      <alignment horizontal="center" vertical="center" shrinkToFit="1"/>
      <protection locked="0"/>
    </xf>
    <xf numFmtId="0" fontId="3" fillId="2" borderId="34"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3" fillId="2" borderId="36" xfId="0" applyFont="1" applyFill="1" applyBorder="1" applyAlignment="1">
      <alignment horizontal="center" vertical="center" shrinkToFit="1"/>
    </xf>
    <xf numFmtId="49" fontId="3" fillId="0" borderId="40"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110"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3" fillId="0" borderId="36" xfId="0" applyNumberFormat="1" applyFont="1" applyBorder="1" applyAlignment="1">
      <alignment horizontal="center" vertical="center"/>
    </xf>
    <xf numFmtId="0" fontId="3" fillId="0" borderId="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2" borderId="0" xfId="0" applyFont="1" applyFill="1" applyProtection="1">
      <alignment vertical="center"/>
      <protection locked="0"/>
    </xf>
    <xf numFmtId="0" fontId="3" fillId="0" borderId="0" xfId="0" applyFont="1" applyAlignment="1" applyProtection="1">
      <alignment horizontal="left" vertical="top" shrinkToFi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49" fontId="3" fillId="0" borderId="94" xfId="0" applyNumberFormat="1" applyFont="1" applyBorder="1" applyAlignment="1">
      <alignment horizontal="left" vertical="top" wrapText="1"/>
    </xf>
    <xf numFmtId="49" fontId="3" fillId="0" borderId="38" xfId="0" applyNumberFormat="1" applyFont="1" applyBorder="1" applyAlignment="1">
      <alignment horizontal="left" vertical="top" wrapText="1"/>
    </xf>
    <xf numFmtId="49" fontId="3" fillId="0" borderId="39" xfId="0" applyNumberFormat="1" applyFont="1" applyBorder="1" applyAlignment="1">
      <alignment horizontal="left" vertical="top" wrapText="1"/>
    </xf>
    <xf numFmtId="49" fontId="3" fillId="0" borderId="75" xfId="0" applyNumberFormat="1" applyFont="1" applyBorder="1" applyAlignment="1">
      <alignment horizontal="left" vertical="top" wrapText="1"/>
    </xf>
    <xf numFmtId="49" fontId="3" fillId="0" borderId="58" xfId="0" applyNumberFormat="1" applyFont="1" applyBorder="1" applyAlignment="1">
      <alignment horizontal="left" vertical="top" wrapText="1"/>
    </xf>
    <xf numFmtId="49" fontId="3" fillId="0" borderId="16" xfId="0" applyNumberFormat="1" applyFont="1" applyBorder="1" applyAlignment="1">
      <alignment horizontal="left" vertical="top" wrapText="1"/>
    </xf>
    <xf numFmtId="49" fontId="3" fillId="0" borderId="33" xfId="0" applyNumberFormat="1" applyFont="1" applyBorder="1" applyAlignment="1">
      <alignment horizontal="left" vertical="top" wrapText="1"/>
    </xf>
    <xf numFmtId="49" fontId="3" fillId="0" borderId="65" xfId="0" applyNumberFormat="1" applyFont="1" applyBorder="1" applyAlignment="1">
      <alignment horizontal="left" vertical="top" wrapText="1"/>
    </xf>
    <xf numFmtId="0" fontId="3" fillId="0" borderId="7"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2" borderId="0" xfId="0" applyFont="1" applyFill="1" applyAlignment="1" applyProtection="1">
      <alignment horizontal="left" vertical="center"/>
      <protection locked="0"/>
    </xf>
    <xf numFmtId="49" fontId="3" fillId="0" borderId="59" xfId="0" applyNumberFormat="1" applyFont="1" applyBorder="1" applyAlignment="1">
      <alignment horizontal="left" vertical="top" wrapText="1"/>
    </xf>
    <xf numFmtId="49" fontId="3" fillId="0" borderId="18" xfId="0" applyNumberFormat="1" applyFont="1" applyBorder="1" applyAlignment="1">
      <alignment horizontal="left" vertical="top" wrapText="1"/>
    </xf>
    <xf numFmtId="49" fontId="3" fillId="0" borderId="32"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49" fontId="3" fillId="0" borderId="28" xfId="0" applyNumberFormat="1" applyFont="1" applyBorder="1" applyAlignment="1">
      <alignment horizontal="left" vertical="top" wrapText="1"/>
    </xf>
    <xf numFmtId="49" fontId="3" fillId="0" borderId="110" xfId="0" applyNumberFormat="1" applyFont="1" applyBorder="1" applyAlignment="1">
      <alignment horizontal="left" vertical="top" wrapText="1"/>
    </xf>
    <xf numFmtId="0" fontId="3" fillId="0" borderId="59"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32" xfId="0" applyFont="1" applyBorder="1" applyAlignment="1">
      <alignment horizontal="left" vertical="center" shrinkToFit="1"/>
    </xf>
    <xf numFmtId="49" fontId="3" fillId="7" borderId="11" xfId="0" applyNumberFormat="1" applyFont="1" applyFill="1" applyBorder="1" applyAlignment="1">
      <alignment horizontal="center" vertical="center" shrinkToFit="1"/>
    </xf>
    <xf numFmtId="49" fontId="3" fillId="7" borderId="10" xfId="0" applyNumberFormat="1" applyFont="1" applyFill="1" applyBorder="1" applyAlignment="1">
      <alignment horizontal="center" vertical="center" shrinkToFit="1"/>
    </xf>
    <xf numFmtId="0" fontId="3" fillId="7" borderId="9" xfId="0" applyFont="1" applyFill="1" applyBorder="1" applyAlignment="1" applyProtection="1">
      <alignment horizontal="left" vertical="center" shrinkToFit="1"/>
      <protection locked="0"/>
    </xf>
    <xf numFmtId="0" fontId="3" fillId="7" borderId="10" xfId="0" applyFont="1" applyFill="1" applyBorder="1" applyAlignment="1" applyProtection="1">
      <alignment horizontal="left" vertical="center" shrinkToFit="1"/>
      <protection locked="0"/>
    </xf>
    <xf numFmtId="0" fontId="3" fillId="0" borderId="0" xfId="0" applyFont="1" applyAlignment="1">
      <alignment horizontal="center" vertical="center"/>
    </xf>
    <xf numFmtId="0" fontId="3" fillId="7" borderId="7" xfId="0" applyFont="1" applyFill="1" applyBorder="1" applyAlignment="1">
      <alignment horizontal="center" vertical="top" shrinkToFit="1"/>
    </xf>
    <xf numFmtId="0" fontId="3" fillId="7" borderId="0" xfId="0" applyFont="1" applyFill="1" applyAlignment="1">
      <alignment horizontal="center" vertical="top" shrinkToFit="1"/>
    </xf>
    <xf numFmtId="0" fontId="3" fillId="7" borderId="0" xfId="0" applyFont="1" applyFill="1" applyAlignment="1" applyProtection="1">
      <alignment horizontal="left" vertical="center" shrinkToFit="1"/>
      <protection locked="0"/>
    </xf>
    <xf numFmtId="0" fontId="3" fillId="7" borderId="11" xfId="0" applyFont="1" applyFill="1" applyBorder="1" applyAlignment="1" applyProtection="1">
      <alignment horizontal="left" vertical="center" shrinkToFit="1"/>
      <protection locked="0"/>
    </xf>
    <xf numFmtId="49" fontId="3" fillId="2" borderId="17" xfId="0" applyNumberFormat="1" applyFont="1" applyFill="1" applyBorder="1" applyAlignment="1">
      <alignment horizontal="left" vertical="center" shrinkToFit="1"/>
    </xf>
    <xf numFmtId="49" fontId="3" fillId="2" borderId="18" xfId="0" applyNumberFormat="1" applyFont="1" applyFill="1" applyBorder="1" applyAlignment="1">
      <alignment horizontal="left" vertical="center" shrinkToFit="1"/>
    </xf>
    <xf numFmtId="49" fontId="3" fillId="2" borderId="32" xfId="0" applyNumberFormat="1" applyFont="1" applyFill="1" applyBorder="1" applyAlignment="1">
      <alignment horizontal="left" vertical="center" shrinkToFit="1"/>
    </xf>
    <xf numFmtId="0" fontId="3" fillId="2" borderId="17" xfId="0" applyFont="1" applyFill="1" applyBorder="1" applyAlignment="1">
      <alignment vertical="center" shrinkToFit="1"/>
    </xf>
    <xf numFmtId="0" fontId="3" fillId="2" borderId="32" xfId="0" applyFont="1" applyFill="1" applyBorder="1" applyAlignment="1">
      <alignment vertical="center" shrinkToFit="1"/>
    </xf>
    <xf numFmtId="0" fontId="3" fillId="0" borderId="7" xfId="0" applyFont="1" applyBorder="1" applyAlignment="1">
      <alignment vertical="center" shrinkToFit="1"/>
    </xf>
    <xf numFmtId="0" fontId="3" fillId="0" borderId="11" xfId="0" applyFont="1" applyBorder="1" applyAlignment="1">
      <alignment vertical="center" shrinkToFit="1"/>
    </xf>
    <xf numFmtId="49" fontId="3" fillId="2" borderId="34" xfId="0" applyNumberFormat="1" applyFont="1" applyFill="1" applyBorder="1" applyAlignment="1">
      <alignment horizontal="left" vertical="center" shrinkToFit="1"/>
    </xf>
    <xf numFmtId="49" fontId="3" fillId="2" borderId="35" xfId="0" applyNumberFormat="1" applyFont="1" applyFill="1" applyBorder="1" applyAlignment="1">
      <alignment horizontal="left" vertical="center" shrinkToFit="1"/>
    </xf>
    <xf numFmtId="49" fontId="3" fillId="2" borderId="36" xfId="0" applyNumberFormat="1" applyFont="1" applyFill="1" applyBorder="1" applyAlignment="1">
      <alignment horizontal="left" vertical="center" shrinkToFit="1"/>
    </xf>
    <xf numFmtId="49" fontId="3" fillId="0" borderId="7"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2" borderId="34" xfId="0" applyFont="1" applyFill="1" applyBorder="1" applyAlignment="1">
      <alignment vertical="center" shrinkToFit="1"/>
    </xf>
    <xf numFmtId="0" fontId="3" fillId="2" borderId="36" xfId="0" applyFont="1" applyFill="1" applyBorder="1" applyAlignment="1">
      <alignment vertical="center" shrinkToFit="1"/>
    </xf>
    <xf numFmtId="0" fontId="3" fillId="2" borderId="40" xfId="0" applyFont="1" applyFill="1" applyBorder="1" applyAlignment="1">
      <alignment vertical="center" shrinkToFit="1"/>
    </xf>
    <xf numFmtId="0" fontId="3" fillId="2" borderId="110" xfId="0" applyFont="1" applyFill="1" applyBorder="1" applyAlignment="1">
      <alignment vertical="center" shrinkToFit="1"/>
    </xf>
    <xf numFmtId="49" fontId="3" fillId="2" borderId="40" xfId="0" applyNumberFormat="1" applyFont="1" applyFill="1" applyBorder="1" applyAlignment="1">
      <alignment horizontal="left" vertical="center" shrinkToFit="1"/>
    </xf>
    <xf numFmtId="49" fontId="3" fillId="2" borderId="28" xfId="0" applyNumberFormat="1" applyFont="1" applyFill="1" applyBorder="1" applyAlignment="1">
      <alignment horizontal="left" vertical="center" shrinkToFit="1"/>
    </xf>
    <xf numFmtId="49" fontId="3" fillId="2" borderId="110" xfId="0" applyNumberFormat="1" applyFont="1" applyFill="1" applyBorder="1" applyAlignment="1">
      <alignment horizontal="left" vertical="center" shrinkToFit="1"/>
    </xf>
    <xf numFmtId="0" fontId="55" fillId="0" borderId="150" xfId="0" applyFont="1" applyBorder="1" applyAlignment="1">
      <alignment horizontal="left" vertical="center"/>
    </xf>
    <xf numFmtId="0" fontId="55" fillId="0" borderId="151" xfId="0" applyFont="1" applyBorder="1" applyAlignment="1">
      <alignment horizontal="left" vertical="center"/>
    </xf>
    <xf numFmtId="0" fontId="55" fillId="0" borderId="152" xfId="0" applyFont="1" applyBorder="1" applyAlignment="1">
      <alignment horizontal="left" vertical="center"/>
    </xf>
    <xf numFmtId="0" fontId="55" fillId="0" borderId="153" xfId="0" applyFont="1" applyBorder="1" applyAlignment="1">
      <alignment horizontal="left" vertical="center"/>
    </xf>
    <xf numFmtId="0" fontId="55" fillId="0" borderId="154" xfId="0" applyFont="1" applyBorder="1" applyAlignment="1">
      <alignment horizontal="left" vertical="center"/>
    </xf>
    <xf numFmtId="0" fontId="55" fillId="0" borderId="155" xfId="0" applyFont="1" applyBorder="1" applyAlignment="1">
      <alignment horizontal="left" vertical="center"/>
    </xf>
    <xf numFmtId="0" fontId="3" fillId="7" borderId="8" xfId="0" applyFont="1" applyFill="1" applyBorder="1" applyAlignment="1">
      <alignment horizontal="center" vertical="top" shrinkToFit="1"/>
    </xf>
    <xf numFmtId="0" fontId="3" fillId="7" borderId="9" xfId="0" applyFont="1" applyFill="1" applyBorder="1" applyAlignment="1">
      <alignment horizontal="center" vertical="top" shrinkToFit="1"/>
    </xf>
    <xf numFmtId="0" fontId="3" fillId="0" borderId="8" xfId="0" applyFont="1" applyBorder="1" applyAlignment="1">
      <alignment vertical="center" shrinkToFit="1"/>
    </xf>
    <xf numFmtId="0" fontId="3" fillId="0" borderId="10" xfId="0" applyFont="1" applyBorder="1" applyAlignment="1">
      <alignment vertical="center" shrinkToFit="1"/>
    </xf>
    <xf numFmtId="49" fontId="52" fillId="0" borderId="7" xfId="0" applyNumberFormat="1" applyFont="1" applyBorder="1" applyAlignment="1">
      <alignment horizontal="left" vertical="top" wrapText="1"/>
    </xf>
    <xf numFmtId="49" fontId="52" fillId="0" borderId="0" xfId="0" applyNumberFormat="1" applyFont="1" applyAlignment="1">
      <alignment horizontal="left" vertical="top" wrapText="1"/>
    </xf>
    <xf numFmtId="9" fontId="8" fillId="0" borderId="141" xfId="1" applyFont="1" applyFill="1" applyBorder="1" applyAlignment="1" applyProtection="1">
      <alignment horizontal="right" vertical="center" shrinkToFit="1"/>
    </xf>
    <xf numFmtId="0" fontId="8" fillId="0" borderId="14" xfId="13" applyFont="1" applyBorder="1" applyAlignment="1">
      <alignment horizontal="right" shrinkToFit="1"/>
    </xf>
    <xf numFmtId="0" fontId="5" fillId="0" borderId="13" xfId="13" applyFont="1" applyBorder="1" applyAlignment="1">
      <alignment horizontal="center" vertical="center"/>
    </xf>
    <xf numFmtId="0" fontId="5" fillId="0" borderId="19" xfId="13" applyFont="1" applyBorder="1" applyAlignment="1">
      <alignment horizontal="center" vertical="center"/>
    </xf>
    <xf numFmtId="9" fontId="8" fillId="0" borderId="142" xfId="1" applyFont="1" applyFill="1" applyBorder="1" applyAlignment="1" applyProtection="1">
      <alignment horizontal="right" vertical="center" shrinkToFit="1"/>
    </xf>
    <xf numFmtId="0" fontId="8" fillId="0" borderId="11" xfId="13" applyFont="1" applyBorder="1" applyAlignment="1">
      <alignment horizontal="right" shrinkToFit="1"/>
    </xf>
    <xf numFmtId="9" fontId="8" fillId="0" borderId="141" xfId="1" applyFont="1" applyFill="1" applyBorder="1" applyAlignment="1" applyProtection="1">
      <alignment vertical="center" shrinkToFit="1"/>
    </xf>
    <xf numFmtId="0" fontId="8" fillId="0" borderId="14" xfId="13" applyFont="1" applyBorder="1" applyAlignment="1">
      <alignment shrinkToFit="1"/>
    </xf>
    <xf numFmtId="0" fontId="5" fillId="0" borderId="14" xfId="13" applyFont="1" applyBorder="1" applyAlignment="1">
      <alignment horizontal="center" vertical="center"/>
    </xf>
    <xf numFmtId="9" fontId="8" fillId="0" borderId="14" xfId="1" applyFont="1" applyFill="1" applyBorder="1" applyAlignment="1" applyProtection="1">
      <alignment horizontal="right" vertical="center" shrinkToFit="1"/>
    </xf>
    <xf numFmtId="0" fontId="8" fillId="0" borderId="140" xfId="13" applyFont="1" applyBorder="1" applyAlignment="1">
      <alignment horizontal="right" shrinkToFit="1"/>
    </xf>
    <xf numFmtId="0" fontId="6" fillId="0" borderId="0" xfId="13" applyFont="1" applyAlignment="1">
      <alignment horizontal="center" vertical="center"/>
    </xf>
    <xf numFmtId="0" fontId="6" fillId="0" borderId="0" xfId="13" applyFont="1" applyAlignment="1">
      <alignment vertical="center"/>
    </xf>
    <xf numFmtId="0" fontId="5" fillId="0" borderId="1" xfId="13" applyFont="1" applyBorder="1" applyAlignment="1">
      <alignment horizontal="center" vertical="center"/>
    </xf>
    <xf numFmtId="0" fontId="5" fillId="0" borderId="2" xfId="13" applyFont="1" applyBorder="1" applyAlignment="1">
      <alignment horizontal="center" vertical="center"/>
    </xf>
    <xf numFmtId="0" fontId="5" fillId="0" borderId="3" xfId="13" applyFont="1" applyBorder="1" applyAlignment="1">
      <alignment horizontal="center" vertical="center"/>
    </xf>
    <xf numFmtId="0" fontId="5" fillId="0" borderId="7" xfId="13" applyFont="1" applyBorder="1" applyAlignment="1">
      <alignment horizontal="center" vertical="center"/>
    </xf>
    <xf numFmtId="0" fontId="5" fillId="0" borderId="0" xfId="13" applyFont="1" applyAlignment="1">
      <alignment horizontal="center" vertical="center"/>
    </xf>
    <xf numFmtId="0" fontId="5" fillId="0" borderId="11" xfId="13" applyFont="1" applyBorder="1" applyAlignment="1">
      <alignment horizontal="center" vertical="center"/>
    </xf>
    <xf numFmtId="0" fontId="5" fillId="0" borderId="8" xfId="13" applyFont="1" applyBorder="1" applyAlignment="1">
      <alignment horizontal="center" vertical="center"/>
    </xf>
    <xf numFmtId="0" fontId="5" fillId="0" borderId="9" xfId="13" applyFont="1" applyBorder="1" applyAlignment="1">
      <alignment horizontal="center" vertical="center"/>
    </xf>
    <xf numFmtId="0" fontId="5" fillId="0" borderId="10" xfId="13" applyFont="1" applyBorder="1" applyAlignment="1">
      <alignment horizontal="center" vertical="center"/>
    </xf>
    <xf numFmtId="0" fontId="5" fillId="7" borderId="13" xfId="13" applyFont="1" applyFill="1" applyBorder="1" applyAlignment="1">
      <alignment horizontal="center" vertical="center"/>
    </xf>
    <xf numFmtId="0" fontId="5" fillId="7" borderId="14" xfId="13" applyFont="1" applyFill="1" applyBorder="1" applyAlignment="1">
      <alignment horizontal="center" vertical="center"/>
    </xf>
    <xf numFmtId="0" fontId="5" fillId="7" borderId="19" xfId="13" applyFont="1" applyFill="1" applyBorder="1" applyAlignment="1">
      <alignment horizontal="center" vertical="center"/>
    </xf>
    <xf numFmtId="9" fontId="8" fillId="0" borderId="14" xfId="1" applyFont="1" applyFill="1" applyBorder="1" applyAlignment="1" applyProtection="1">
      <alignment vertical="center" shrinkToFit="1"/>
    </xf>
    <xf numFmtId="9" fontId="8" fillId="0" borderId="11" xfId="1" applyFont="1" applyFill="1" applyBorder="1" applyAlignment="1" applyProtection="1">
      <alignment horizontal="right" vertical="center" shrinkToFit="1"/>
    </xf>
    <xf numFmtId="0" fontId="8" fillId="0" borderId="143" xfId="13" applyFont="1" applyBorder="1" applyAlignment="1">
      <alignment horizontal="right" shrinkToFit="1"/>
    </xf>
    <xf numFmtId="0" fontId="5" fillId="0" borderId="140" xfId="13" applyFont="1" applyBorder="1" applyAlignment="1">
      <alignment horizontal="center" vertical="center"/>
    </xf>
    <xf numFmtId="0" fontId="5" fillId="0" borderId="141" xfId="13" applyFont="1" applyBorder="1" applyAlignment="1">
      <alignment horizontal="center" vertical="center"/>
    </xf>
    <xf numFmtId="0" fontId="5" fillId="0" borderId="4" xfId="13" applyFont="1" applyBorder="1" applyAlignment="1">
      <alignment horizontal="center" vertical="center"/>
    </xf>
    <xf numFmtId="0" fontId="5" fillId="0" borderId="5" xfId="13" applyFont="1" applyBorder="1" applyAlignment="1">
      <alignment horizontal="center" vertical="center"/>
    </xf>
    <xf numFmtId="0" fontId="5" fillId="0" borderId="6" xfId="13" applyFont="1" applyBorder="1" applyAlignment="1">
      <alignment horizontal="center" vertical="center"/>
    </xf>
    <xf numFmtId="0" fontId="5" fillId="2" borderId="7" xfId="13" applyFont="1" applyFill="1" applyBorder="1" applyAlignment="1">
      <alignment horizontal="left" vertical="top" wrapText="1"/>
    </xf>
    <xf numFmtId="0" fontId="5" fillId="2" borderId="0" xfId="13" applyFont="1" applyFill="1" applyAlignment="1">
      <alignment horizontal="left" vertical="top" wrapText="1"/>
    </xf>
    <xf numFmtId="0" fontId="5" fillId="2" borderId="11" xfId="13" applyFont="1" applyFill="1" applyBorder="1" applyAlignment="1">
      <alignment horizontal="left" vertical="top" wrapText="1"/>
    </xf>
    <xf numFmtId="0" fontId="5" fillId="2" borderId="8" xfId="13" applyFont="1" applyFill="1" applyBorder="1" applyAlignment="1">
      <alignment horizontal="left" vertical="top" wrapText="1"/>
    </xf>
    <xf numFmtId="0" fontId="5" fillId="2" borderId="9" xfId="13" applyFont="1" applyFill="1" applyBorder="1" applyAlignment="1">
      <alignment horizontal="left" vertical="top" wrapText="1"/>
    </xf>
    <xf numFmtId="0" fontId="5" fillId="2" borderId="10" xfId="13" applyFont="1" applyFill="1" applyBorder="1" applyAlignment="1">
      <alignment horizontal="left" vertical="top" wrapText="1"/>
    </xf>
    <xf numFmtId="0" fontId="5" fillId="0" borderId="1" xfId="13" quotePrefix="1" applyFont="1" applyBorder="1" applyAlignment="1">
      <alignment horizontal="center" vertical="center"/>
    </xf>
    <xf numFmtId="0" fontId="5" fillId="0" borderId="3" xfId="13" quotePrefix="1" applyFont="1" applyBorder="1" applyAlignment="1">
      <alignment horizontal="center" vertical="center"/>
    </xf>
    <xf numFmtId="0" fontId="5" fillId="0" borderId="8" xfId="13" quotePrefix="1" applyFont="1" applyBorder="1" applyAlignment="1">
      <alignment horizontal="center" vertical="center"/>
    </xf>
    <xf numFmtId="0" fontId="5" fillId="0" borderId="10" xfId="13" quotePrefix="1" applyFont="1" applyBorder="1" applyAlignment="1">
      <alignment horizontal="center" vertical="center"/>
    </xf>
    <xf numFmtId="0" fontId="5" fillId="0" borderId="1" xfId="13" applyFont="1" applyBorder="1" applyAlignment="1">
      <alignment horizontal="center" vertical="center" wrapText="1"/>
    </xf>
    <xf numFmtId="0" fontId="5" fillId="0" borderId="3" xfId="13" applyFont="1" applyBorder="1" applyAlignment="1">
      <alignment horizontal="center" vertical="center" wrapText="1"/>
    </xf>
    <xf numFmtId="0" fontId="5" fillId="0" borderId="7" xfId="13" applyFont="1" applyBorder="1" applyAlignment="1">
      <alignment horizontal="center" vertical="center" wrapText="1"/>
    </xf>
    <xf numFmtId="0" fontId="5" fillId="0" borderId="11" xfId="13" applyFont="1" applyBorder="1" applyAlignment="1">
      <alignment horizontal="center" vertical="center" wrapText="1"/>
    </xf>
    <xf numFmtId="0" fontId="5" fillId="0" borderId="8" xfId="13" applyFont="1" applyBorder="1" applyAlignment="1">
      <alignment horizontal="center" vertical="center" wrapText="1"/>
    </xf>
    <xf numFmtId="0" fontId="5" fillId="0" borderId="10" xfId="13" applyFont="1" applyBorder="1" applyAlignment="1">
      <alignment horizontal="center" vertical="center" wrapText="1"/>
    </xf>
    <xf numFmtId="0" fontId="5" fillId="0" borderId="13" xfId="13" applyFont="1" applyBorder="1" applyAlignment="1">
      <alignment horizontal="center" vertical="center" wrapText="1"/>
    </xf>
    <xf numFmtId="0" fontId="5" fillId="0" borderId="19" xfId="13" applyFont="1" applyBorder="1" applyAlignment="1">
      <alignment horizontal="center" vertical="center" wrapText="1"/>
    </xf>
    <xf numFmtId="49" fontId="10" fillId="0" borderId="17" xfId="13" applyNumberFormat="1" applyFont="1" applyBorder="1" applyAlignment="1" applyProtection="1">
      <alignment vertical="center"/>
      <protection locked="0"/>
    </xf>
    <xf numFmtId="49" fontId="17" fillId="0" borderId="32" xfId="13" applyNumberFormat="1" applyFont="1" applyBorder="1" applyAlignment="1" applyProtection="1">
      <alignment vertical="center"/>
      <protection locked="0"/>
    </xf>
    <xf numFmtId="49" fontId="10" fillId="0" borderId="40" xfId="13" applyNumberFormat="1" applyFont="1" applyBorder="1" applyAlignment="1" applyProtection="1">
      <alignment vertical="center"/>
      <protection locked="0"/>
    </xf>
    <xf numFmtId="49" fontId="17" fillId="0" borderId="110" xfId="13" applyNumberFormat="1" applyFont="1" applyBorder="1" applyAlignment="1" applyProtection="1">
      <alignment vertical="center"/>
      <protection locked="0"/>
    </xf>
    <xf numFmtId="49" fontId="10" fillId="0" borderId="15" xfId="13" applyNumberFormat="1" applyFont="1" applyBorder="1" applyAlignment="1" applyProtection="1">
      <alignment vertical="center"/>
      <protection locked="0"/>
    </xf>
    <xf numFmtId="49" fontId="17" fillId="0" borderId="33" xfId="13" applyNumberFormat="1" applyFont="1" applyBorder="1" applyAlignment="1" applyProtection="1">
      <alignment vertical="center"/>
      <protection locked="0"/>
    </xf>
    <xf numFmtId="0" fontId="3" fillId="0" borderId="1" xfId="13" applyFont="1" applyBorder="1" applyAlignment="1" applyProtection="1">
      <alignment horizontal="center" vertical="center" shrinkToFit="1"/>
      <protection locked="0"/>
    </xf>
    <xf numFmtId="0" fontId="3" fillId="0" borderId="8" xfId="13" applyFont="1" applyBorder="1" applyAlignment="1" applyProtection="1">
      <alignment horizontal="center" vertical="center" shrinkToFit="1"/>
      <protection locked="0"/>
    </xf>
    <xf numFmtId="0" fontId="17" fillId="0" borderId="13" xfId="13" applyFont="1" applyBorder="1" applyAlignment="1" applyProtection="1">
      <alignment horizontal="center" vertical="center" shrinkToFit="1"/>
      <protection locked="0"/>
    </xf>
    <xf numFmtId="0" fontId="17" fillId="0" borderId="19" xfId="13" applyFont="1" applyBorder="1" applyAlignment="1" applyProtection="1">
      <alignment vertical="center" shrinkToFit="1"/>
      <protection locked="0"/>
    </xf>
    <xf numFmtId="0" fontId="17" fillId="0" borderId="35" xfId="13" applyFont="1" applyBorder="1" applyAlignment="1" applyProtection="1">
      <alignment horizontal="center" vertical="center" shrinkToFit="1"/>
      <protection locked="0"/>
    </xf>
    <xf numFmtId="0" fontId="17" fillId="0" borderId="1" xfId="13" applyFont="1" applyBorder="1" applyAlignment="1" applyProtection="1">
      <alignment horizontal="center" vertical="center" shrinkToFit="1"/>
      <protection locked="0"/>
    </xf>
    <xf numFmtId="0" fontId="17" fillId="0" borderId="3" xfId="13" applyFont="1" applyBorder="1" applyAlignment="1" applyProtection="1">
      <alignment horizontal="center" vertical="center" shrinkToFit="1"/>
      <protection locked="0"/>
    </xf>
    <xf numFmtId="0" fontId="17" fillId="0" borderId="8" xfId="13" applyFont="1" applyBorder="1" applyAlignment="1" applyProtection="1">
      <alignment horizontal="center" vertical="center" shrinkToFit="1"/>
      <protection locked="0"/>
    </xf>
    <xf numFmtId="0" fontId="17" fillId="0" borderId="10" xfId="13" applyFont="1" applyBorder="1" applyAlignment="1" applyProtection="1">
      <alignment horizontal="center" vertical="center" shrinkToFit="1"/>
      <protection locked="0"/>
    </xf>
    <xf numFmtId="49" fontId="10" fillId="0" borderId="34" xfId="13" applyNumberFormat="1" applyFont="1" applyBorder="1" applyAlignment="1" applyProtection="1">
      <alignment vertical="center"/>
      <protection locked="0"/>
    </xf>
    <xf numFmtId="49" fontId="17" fillId="0" borderId="36" xfId="13" applyNumberFormat="1" applyFont="1" applyBorder="1" applyProtection="1">
      <protection locked="0"/>
    </xf>
    <xf numFmtId="0" fontId="3" fillId="0" borderId="7" xfId="13" applyFont="1" applyBorder="1" applyAlignment="1" applyProtection="1">
      <alignment horizontal="center" vertical="center"/>
      <protection locked="0"/>
    </xf>
    <xf numFmtId="0" fontId="3" fillId="0" borderId="8" xfId="13" applyFont="1" applyBorder="1" applyAlignment="1" applyProtection="1">
      <alignment horizontal="center" vertical="center"/>
      <protection locked="0"/>
    </xf>
    <xf numFmtId="0" fontId="3" fillId="0" borderId="14" xfId="13" applyFont="1" applyBorder="1" applyAlignment="1" applyProtection="1">
      <alignment horizontal="center" vertical="center"/>
      <protection locked="0"/>
    </xf>
    <xf numFmtId="0" fontId="3" fillId="0" borderId="19" xfId="13" applyFont="1" applyBorder="1" applyAlignment="1" applyProtection="1">
      <alignment vertical="center"/>
      <protection locked="0"/>
    </xf>
    <xf numFmtId="0" fontId="3" fillId="0" borderId="11" xfId="13" applyFont="1" applyBorder="1" applyAlignment="1" applyProtection="1">
      <alignment horizontal="center" vertical="center"/>
      <protection locked="0"/>
    </xf>
    <xf numFmtId="0" fontId="3" fillId="0" borderId="10" xfId="13" applyFont="1" applyBorder="1" applyAlignment="1" applyProtection="1">
      <alignment horizontal="center" vertical="center"/>
      <protection locked="0"/>
    </xf>
    <xf numFmtId="0" fontId="3" fillId="0" borderId="16" xfId="13" applyFont="1" applyBorder="1" applyAlignment="1" applyProtection="1">
      <alignment horizontal="center" vertical="center"/>
      <protection locked="0"/>
    </xf>
    <xf numFmtId="49" fontId="3" fillId="0" borderId="17" xfId="13" applyNumberFormat="1" applyFont="1" applyBorder="1" applyAlignment="1" applyProtection="1">
      <alignment vertical="center"/>
      <protection locked="0"/>
    </xf>
    <xf numFmtId="49" fontId="3" fillId="0" borderId="32" xfId="13" applyNumberFormat="1" applyFont="1" applyBorder="1" applyAlignment="1" applyProtection="1">
      <alignment vertical="center"/>
      <protection locked="0"/>
    </xf>
    <xf numFmtId="49" fontId="3" fillId="0" borderId="34" xfId="13" applyNumberFormat="1" applyFont="1" applyBorder="1" applyAlignment="1" applyProtection="1">
      <alignment vertical="center"/>
      <protection locked="0"/>
    </xf>
    <xf numFmtId="49" fontId="3" fillId="0" borderId="36" xfId="13" applyNumberFormat="1" applyFont="1" applyBorder="1" applyAlignment="1" applyProtection="1">
      <alignment vertical="center"/>
      <protection locked="0"/>
    </xf>
    <xf numFmtId="49" fontId="3" fillId="0" borderId="40" xfId="13" applyNumberFormat="1" applyFont="1" applyBorder="1" applyAlignment="1" applyProtection="1">
      <alignment vertical="center"/>
      <protection locked="0"/>
    </xf>
    <xf numFmtId="49" fontId="3" fillId="0" borderId="110" xfId="13" applyNumberFormat="1" applyFont="1" applyBorder="1" applyAlignment="1" applyProtection="1">
      <alignment vertical="center"/>
      <protection locked="0"/>
    </xf>
    <xf numFmtId="49" fontId="3" fillId="7" borderId="16" xfId="0" applyNumberFormat="1" applyFont="1" applyFill="1" applyBorder="1">
      <alignment vertical="center"/>
    </xf>
    <xf numFmtId="49" fontId="3" fillId="0" borderId="9" xfId="0" applyNumberFormat="1" applyFont="1" applyBorder="1" applyAlignment="1">
      <alignment vertical="center" shrinkToFit="1"/>
    </xf>
    <xf numFmtId="49" fontId="3" fillId="0" borderId="1" xfId="0" applyNumberFormat="1" applyFont="1" applyBorder="1" applyAlignment="1">
      <alignment vertical="center" shrinkToFit="1"/>
    </xf>
    <xf numFmtId="49" fontId="3" fillId="0" borderId="8" xfId="0" applyNumberFormat="1" applyFont="1" applyBorder="1" applyAlignment="1">
      <alignment vertical="center" shrinkToFit="1"/>
    </xf>
    <xf numFmtId="0" fontId="0" fillId="0" borderId="9" xfId="0" applyBorder="1" applyAlignment="1">
      <alignment vertical="center" shrinkToFit="1"/>
    </xf>
    <xf numFmtId="49" fontId="3" fillId="3" borderId="0" xfId="0" applyNumberFormat="1" applyFont="1" applyFill="1" applyAlignment="1">
      <alignment horizontal="center" vertical="center" shrinkToFit="1"/>
    </xf>
    <xf numFmtId="49" fontId="3" fillId="7" borderId="7" xfId="6" applyNumberFormat="1" applyFont="1" applyFill="1" applyBorder="1" applyAlignment="1">
      <alignment horizontal="left" vertical="center" shrinkToFit="1"/>
    </xf>
    <xf numFmtId="49" fontId="3" fillId="7" borderId="0" xfId="6" applyNumberFormat="1" applyFont="1" applyFill="1" applyAlignment="1">
      <alignment horizontal="left" vertical="center" shrinkToFit="1"/>
    </xf>
    <xf numFmtId="49" fontId="3" fillId="7" borderId="11" xfId="6" applyNumberFormat="1" applyFont="1" applyFill="1" applyBorder="1" applyAlignment="1">
      <alignment horizontal="left" vertical="center" shrinkToFit="1"/>
    </xf>
    <xf numFmtId="49" fontId="3" fillId="2" borderId="8" xfId="6" applyNumberFormat="1" applyFont="1" applyFill="1" applyBorder="1" applyAlignment="1">
      <alignment horizontal="left" vertical="center" shrinkToFit="1"/>
    </xf>
    <xf numFmtId="49" fontId="3" fillId="7" borderId="9" xfId="6" applyNumberFormat="1" applyFont="1" applyFill="1" applyBorder="1" applyAlignment="1">
      <alignment horizontal="left" vertical="center" shrinkToFit="1"/>
    </xf>
    <xf numFmtId="49" fontId="3" fillId="7" borderId="10" xfId="6" applyNumberFormat="1" applyFont="1" applyFill="1" applyBorder="1" applyAlignment="1">
      <alignment horizontal="left" vertical="center" shrinkToFit="1"/>
    </xf>
    <xf numFmtId="49" fontId="3" fillId="0" borderId="2" xfId="6" applyNumberFormat="1" applyFont="1" applyBorder="1" applyAlignment="1">
      <alignment horizontal="left" vertical="top" wrapText="1"/>
    </xf>
    <xf numFmtId="49" fontId="3" fillId="0" borderId="0" xfId="6" applyNumberFormat="1" applyFont="1" applyAlignment="1">
      <alignment horizontal="left" vertical="top" wrapText="1"/>
    </xf>
    <xf numFmtId="49" fontId="3" fillId="0" borderId="0" xfId="6" applyNumberFormat="1" applyFont="1">
      <alignment vertical="center"/>
    </xf>
    <xf numFmtId="0" fontId="1" fillId="0" borderId="0" xfId="6">
      <alignment vertical="center"/>
    </xf>
    <xf numFmtId="49" fontId="3" fillId="7" borderId="0" xfId="6" applyNumberFormat="1" applyFont="1" applyFill="1">
      <alignment vertical="center"/>
    </xf>
    <xf numFmtId="0" fontId="1" fillId="7" borderId="0" xfId="6" applyFill="1">
      <alignment vertical="center"/>
    </xf>
    <xf numFmtId="49" fontId="3" fillId="7" borderId="9" xfId="6" applyNumberFormat="1" applyFont="1" applyFill="1" applyBorder="1">
      <alignment vertical="center"/>
    </xf>
    <xf numFmtId="0" fontId="1" fillId="7" borderId="9" xfId="6" applyFill="1" applyBorder="1">
      <alignment vertical="center"/>
    </xf>
    <xf numFmtId="49" fontId="3" fillId="0" borderId="13" xfId="6" applyNumberFormat="1" applyFont="1" applyBorder="1" applyAlignment="1">
      <alignment horizontal="center" vertical="center"/>
    </xf>
    <xf numFmtId="0" fontId="1" fillId="0" borderId="13" xfId="6" applyBorder="1" applyAlignment="1">
      <alignment horizontal="center" vertical="center"/>
    </xf>
    <xf numFmtId="0" fontId="1" fillId="0" borderId="13" xfId="6" applyBorder="1">
      <alignment vertical="center"/>
    </xf>
    <xf numFmtId="49" fontId="3" fillId="7" borderId="2" xfId="6" applyNumberFormat="1" applyFont="1" applyFill="1" applyBorder="1">
      <alignment vertical="center"/>
    </xf>
    <xf numFmtId="0" fontId="1" fillId="7" borderId="2" xfId="6" applyFill="1" applyBorder="1">
      <alignment vertical="center"/>
    </xf>
    <xf numFmtId="49" fontId="10" fillId="0" borderId="7" xfId="6" applyNumberFormat="1" applyFont="1" applyBorder="1" applyAlignment="1">
      <alignment horizontal="center" vertical="top" textRotation="255" wrapText="1"/>
    </xf>
    <xf numFmtId="0" fontId="10" fillId="0" borderId="0" xfId="6" applyFont="1" applyAlignment="1">
      <alignment horizontal="center" vertical="top" textRotation="255" wrapText="1"/>
    </xf>
    <xf numFmtId="0" fontId="10" fillId="0" borderId="11" xfId="6" applyFont="1" applyBorder="1" applyAlignment="1">
      <alignment horizontal="center" vertical="top" textRotation="255" wrapText="1"/>
    </xf>
    <xf numFmtId="0" fontId="10" fillId="0" borderId="7" xfId="6" applyFont="1" applyBorder="1" applyAlignment="1">
      <alignment horizontal="center" vertical="top" textRotation="255" wrapText="1"/>
    </xf>
    <xf numFmtId="0" fontId="10" fillId="0" borderId="8" xfId="6" applyFont="1" applyBorder="1" applyAlignment="1">
      <alignment horizontal="center" vertical="top" wrapText="1"/>
    </xf>
    <xf numFmtId="0" fontId="10" fillId="0" borderId="9" xfId="6" applyFont="1" applyBorder="1" applyAlignment="1">
      <alignment horizontal="center" vertical="top" wrapText="1"/>
    </xf>
    <xf numFmtId="0" fontId="10" fillId="0" borderId="10" xfId="6" applyFont="1" applyBorder="1" applyAlignment="1">
      <alignment horizontal="center" vertical="top" wrapText="1"/>
    </xf>
    <xf numFmtId="0" fontId="3" fillId="0" borderId="7" xfId="6" applyFont="1" applyBorder="1" applyAlignment="1">
      <alignment horizontal="center" vertical="top" textRotation="255" wrapText="1"/>
    </xf>
    <xf numFmtId="0" fontId="3" fillId="0" borderId="0" xfId="6" applyFont="1" applyAlignment="1">
      <alignment horizontal="center" vertical="top" textRotation="255" wrapText="1"/>
    </xf>
    <xf numFmtId="0" fontId="3" fillId="0" borderId="11" xfId="6" applyFont="1" applyBorder="1" applyAlignment="1">
      <alignment vertical="center" wrapText="1"/>
    </xf>
    <xf numFmtId="0" fontId="3" fillId="0" borderId="7" xfId="6" applyFont="1" applyBorder="1" applyAlignment="1">
      <alignment vertical="center" wrapText="1"/>
    </xf>
    <xf numFmtId="0" fontId="3" fillId="0" borderId="0" xfId="6" applyFont="1" applyAlignment="1">
      <alignment vertical="center" wrapText="1"/>
    </xf>
    <xf numFmtId="0" fontId="3" fillId="0" borderId="8" xfId="6" applyFont="1" applyBorder="1" applyAlignment="1">
      <alignment vertical="center" wrapText="1"/>
    </xf>
    <xf numFmtId="0" fontId="3" fillId="0" borderId="9" xfId="6" applyFont="1" applyBorder="1" applyAlignment="1">
      <alignment vertical="center" wrapText="1"/>
    </xf>
    <xf numFmtId="0" fontId="3" fillId="0" borderId="10" xfId="6" applyFont="1" applyBorder="1" applyAlignment="1">
      <alignment vertical="center" wrapText="1"/>
    </xf>
    <xf numFmtId="49" fontId="3" fillId="7" borderId="0" xfId="6" applyNumberFormat="1" applyFont="1" applyFill="1" applyAlignment="1">
      <alignment horizontal="left" vertical="center"/>
    </xf>
    <xf numFmtId="0" fontId="1" fillId="0" borderId="0" xfId="6" applyAlignment="1">
      <alignment horizontal="left" vertical="center"/>
    </xf>
    <xf numFmtId="177" fontId="3" fillId="7" borderId="0" xfId="6" applyNumberFormat="1" applyFont="1" applyFill="1" applyAlignment="1">
      <alignment horizontal="left" vertical="center"/>
    </xf>
    <xf numFmtId="177" fontId="1" fillId="7" borderId="0" xfId="6" applyNumberFormat="1" applyFill="1" applyAlignment="1">
      <alignment horizontal="left" vertical="center"/>
    </xf>
    <xf numFmtId="49" fontId="3" fillId="7" borderId="8" xfId="6" applyNumberFormat="1" applyFont="1" applyFill="1" applyBorder="1">
      <alignment vertical="center"/>
    </xf>
    <xf numFmtId="0" fontId="1" fillId="7" borderId="10" xfId="6" applyFill="1" applyBorder="1">
      <alignment vertical="center"/>
    </xf>
    <xf numFmtId="49" fontId="3" fillId="7" borderId="7" xfId="6" applyNumberFormat="1" applyFont="1" applyFill="1" applyBorder="1">
      <alignment vertical="center"/>
    </xf>
    <xf numFmtId="0" fontId="1" fillId="7" borderId="11" xfId="6" applyFill="1" applyBorder="1">
      <alignment vertical="center"/>
    </xf>
    <xf numFmtId="49" fontId="3" fillId="0" borderId="12" xfId="6" applyNumberFormat="1" applyFont="1" applyBorder="1" applyAlignment="1">
      <alignment horizontal="center" vertical="center"/>
    </xf>
    <xf numFmtId="0" fontId="1" fillId="0" borderId="12" xfId="6" applyBorder="1" applyAlignment="1">
      <alignment horizontal="center" vertical="center"/>
    </xf>
    <xf numFmtId="49" fontId="3" fillId="0" borderId="22" xfId="6" applyNumberFormat="1" applyFont="1" applyBorder="1" applyAlignment="1">
      <alignment horizontal="center" vertical="center"/>
    </xf>
    <xf numFmtId="0" fontId="1" fillId="0" borderId="23" xfId="6" applyBorder="1" applyAlignment="1">
      <alignment horizontal="center" vertical="center"/>
    </xf>
    <xf numFmtId="178" fontId="3" fillId="7" borderId="2" xfId="6" applyNumberFormat="1" applyFont="1" applyFill="1" applyBorder="1" applyAlignment="1">
      <alignment horizontal="left" vertical="center"/>
    </xf>
    <xf numFmtId="178" fontId="1" fillId="7" borderId="2" xfId="6" applyNumberFormat="1" applyFill="1" applyBorder="1" applyAlignment="1">
      <alignment horizontal="left" vertical="center"/>
    </xf>
    <xf numFmtId="49" fontId="3" fillId="0" borderId="1" xfId="6" applyNumberFormat="1" applyFont="1" applyBorder="1" applyAlignment="1">
      <alignment horizontal="center" vertical="center"/>
    </xf>
    <xf numFmtId="0" fontId="1" fillId="0" borderId="2" xfId="6" applyBorder="1" applyAlignment="1">
      <alignment horizontal="center" vertical="center"/>
    </xf>
    <xf numFmtId="0" fontId="1" fillId="0" borderId="2" xfId="6" applyBorder="1">
      <alignment vertical="center"/>
    </xf>
    <xf numFmtId="0" fontId="1" fillId="7" borderId="0" xfId="6" applyFill="1" applyAlignment="1">
      <alignment horizontal="left" vertical="center"/>
    </xf>
    <xf numFmtId="49" fontId="3" fillId="0" borderId="2" xfId="6" applyNumberFormat="1" applyFont="1" applyBorder="1" applyAlignment="1">
      <alignment horizontal="center" vertical="center"/>
    </xf>
    <xf numFmtId="49" fontId="3" fillId="0" borderId="3" xfId="6" applyNumberFormat="1" applyFont="1" applyBorder="1" applyAlignment="1">
      <alignment horizontal="center" vertical="center"/>
    </xf>
    <xf numFmtId="49" fontId="52" fillId="9" borderId="1" xfId="6" applyNumberFormat="1" applyFont="1" applyFill="1" applyBorder="1" applyAlignment="1">
      <alignment horizontal="center" vertical="center"/>
    </xf>
    <xf numFmtId="49" fontId="52" fillId="0" borderId="7" xfId="6" applyNumberFormat="1" applyFont="1" applyBorder="1" applyAlignment="1">
      <alignment horizontal="center" vertical="top" textRotation="255"/>
    </xf>
    <xf numFmtId="0" fontId="1" fillId="0" borderId="0" xfId="6" applyAlignment="1">
      <alignment horizontal="center" vertical="top" textRotation="255"/>
    </xf>
    <xf numFmtId="0" fontId="1" fillId="0" borderId="7" xfId="6" applyBorder="1" applyAlignment="1">
      <alignment horizontal="center" vertical="top" textRotation="255"/>
    </xf>
    <xf numFmtId="0" fontId="1" fillId="0" borderId="7" xfId="6" applyBorder="1" applyAlignment="1">
      <alignment horizontal="center" vertical="top"/>
    </xf>
    <xf numFmtId="0" fontId="1" fillId="0" borderId="0" xfId="6" applyAlignment="1">
      <alignment horizontal="center" vertical="top"/>
    </xf>
    <xf numFmtId="0" fontId="1" fillId="0" borderId="8" xfId="6" applyBorder="1" applyAlignment="1">
      <alignment horizontal="center" vertical="top"/>
    </xf>
    <xf numFmtId="0" fontId="1" fillId="0" borderId="9" xfId="6" applyBorder="1" applyAlignment="1">
      <alignment horizontal="center" vertical="top"/>
    </xf>
    <xf numFmtId="0" fontId="3" fillId="0" borderId="11" xfId="6" applyFont="1" applyBorder="1" applyAlignment="1">
      <alignment vertical="top" wrapText="1"/>
    </xf>
    <xf numFmtId="0" fontId="3" fillId="0" borderId="8" xfId="6" applyFont="1" applyBorder="1" applyAlignment="1">
      <alignment horizontal="center" vertical="top" textRotation="255" wrapText="1"/>
    </xf>
    <xf numFmtId="0" fontId="3" fillId="0" borderId="9" xfId="6" applyFont="1" applyBorder="1" applyAlignment="1">
      <alignment horizontal="center" vertical="top" textRotation="255" wrapText="1"/>
    </xf>
    <xf numFmtId="0" fontId="3" fillId="0" borderId="10" xfId="6" applyFont="1" applyBorder="1" applyAlignment="1">
      <alignment vertical="top" wrapText="1"/>
    </xf>
    <xf numFmtId="0" fontId="50" fillId="0" borderId="0" xfId="0" applyFont="1" applyAlignment="1">
      <alignment horizontal="left" vertical="center" wrapText="1"/>
    </xf>
  </cellXfs>
  <cellStyles count="17">
    <cellStyle name="パーセント" xfId="1" builtinId="5"/>
    <cellStyle name="ハイパーリンク 2" xfId="2" xr:uid="{00000000-0005-0000-0000-000001000000}"/>
    <cellStyle name="桁区切り" xfId="3" builtinId="6"/>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4" xfId="8" xr:uid="{00000000-0005-0000-0000-000008000000}"/>
    <cellStyle name="標準 5" xfId="9" xr:uid="{00000000-0005-0000-0000-000009000000}"/>
    <cellStyle name="標準 6" xfId="10" xr:uid="{00000000-0005-0000-0000-00000A000000}"/>
    <cellStyle name="標準 7" xfId="11" xr:uid="{00000000-0005-0000-0000-00000B000000}"/>
    <cellStyle name="標準_61" xfId="12" xr:uid="{00000000-0005-0000-0000-00000C000000}"/>
    <cellStyle name="標準_光視開口率計算書" xfId="13" xr:uid="{00000000-0005-0000-0000-00000D000000}"/>
    <cellStyle name="標準_設計住宅性能評価（防犯）" xfId="14" xr:uid="{00000000-0005-0000-0000-00000E000000}"/>
    <cellStyle name="標準_設計内容説明書RC劣化" xfId="15" xr:uid="{00000000-0005-0000-0000-00000F000000}"/>
    <cellStyle name="標準_別紙②新基準開口率計算シート" xfId="16" xr:uid="{00000000-0005-0000-0000-000010000000}"/>
  </cellStyles>
  <dxfs count="18">
    <dxf>
      <fill>
        <patternFill patternType="lightGray">
          <bgColor indexed="65"/>
        </patternFill>
      </fill>
    </dxf>
    <dxf>
      <fill>
        <patternFill patternType="lightGray">
          <bgColor indexed="65"/>
        </patternFill>
      </fill>
    </dxf>
    <dxf>
      <fill>
        <patternFill patternType="lightGray"/>
      </fill>
    </dxf>
    <dxf>
      <fill>
        <patternFill patternType="lightGray"/>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fill>
    </dxf>
    <dxf>
      <fill>
        <patternFill patternType="lightGray"/>
      </fill>
    </dxf>
    <dxf>
      <fill>
        <patternFill patternType="lightGray"/>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22</xdr:col>
      <xdr:colOff>9525</xdr:colOff>
      <xdr:row>0</xdr:row>
      <xdr:rowOff>28575</xdr:rowOff>
    </xdr:from>
    <xdr:to>
      <xdr:col>23</xdr:col>
      <xdr:colOff>133350</xdr:colOff>
      <xdr:row>2</xdr:row>
      <xdr:rowOff>0</xdr:rowOff>
    </xdr:to>
    <xdr:pic>
      <xdr:nvPicPr>
        <xdr:cNvPr id="17639" name="図 1" descr="03シンボルマーク-3">
          <a:extLst>
            <a:ext uri="{FF2B5EF4-FFF2-40B4-BE49-F238E27FC236}">
              <a16:creationId xmlns:a16="http://schemas.microsoft.com/office/drawing/2014/main" id="{FB2416D3-3358-C1C6-7670-F7D6D7EEAC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491" t="13892" r="54533" b="56633"/>
        <a:stretch>
          <a:fillRect/>
        </a:stretch>
      </xdr:blipFill>
      <xdr:spPr bwMode="auto">
        <a:xfrm>
          <a:off x="5353050" y="28575"/>
          <a:ext cx="3429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90</xdr:col>
      <xdr:colOff>47625</xdr:colOff>
      <xdr:row>28</xdr:row>
      <xdr:rowOff>228600</xdr:rowOff>
    </xdr:from>
    <xdr:to>
      <xdr:col>94</xdr:col>
      <xdr:colOff>47625</xdr:colOff>
      <xdr:row>28</xdr:row>
      <xdr:rowOff>228600</xdr:rowOff>
    </xdr:to>
    <xdr:sp macro="" textlink="">
      <xdr:nvSpPr>
        <xdr:cNvPr id="17640" name="Line 2">
          <a:extLst>
            <a:ext uri="{FF2B5EF4-FFF2-40B4-BE49-F238E27FC236}">
              <a16:creationId xmlns:a16="http://schemas.microsoft.com/office/drawing/2014/main" id="{6F5E5212-A189-917D-CEE6-9E04148DB8EB}"/>
            </a:ext>
          </a:extLst>
        </xdr:cNvPr>
        <xdr:cNvSpPr>
          <a:spLocks noChangeShapeType="1"/>
        </xdr:cNvSpPr>
      </xdr:nvSpPr>
      <xdr:spPr bwMode="auto">
        <a:xfrm>
          <a:off x="22174200" y="6286500"/>
          <a:ext cx="876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38100</xdr:colOff>
      <xdr:row>64</xdr:row>
      <xdr:rowOff>19050</xdr:rowOff>
    </xdr:from>
    <xdr:to>
      <xdr:col>34</xdr:col>
      <xdr:colOff>160019</xdr:colOff>
      <xdr:row>67</xdr:row>
      <xdr:rowOff>133350</xdr:rowOff>
    </xdr:to>
    <xdr:sp macro="" textlink="">
      <xdr:nvSpPr>
        <xdr:cNvPr id="2" name="右中かっこ 1">
          <a:extLst>
            <a:ext uri="{FF2B5EF4-FFF2-40B4-BE49-F238E27FC236}">
              <a16:creationId xmlns:a16="http://schemas.microsoft.com/office/drawing/2014/main" id="{4B2774E1-A9E4-E10E-3C2A-C774BB36C60F}"/>
            </a:ext>
          </a:extLst>
        </xdr:cNvPr>
        <xdr:cNvSpPr/>
      </xdr:nvSpPr>
      <xdr:spPr>
        <a:xfrm>
          <a:off x="6915150" y="7943850"/>
          <a:ext cx="121919" cy="5715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99"/>
  </sheetPr>
  <dimension ref="B1:FL638"/>
  <sheetViews>
    <sheetView view="pageBreakPreview" topLeftCell="A25" zoomScale="95" zoomScaleNormal="100" zoomScaleSheetLayoutView="95" workbookViewId="0">
      <selection activeCell="AR35" sqref="AR35"/>
    </sheetView>
  </sheetViews>
  <sheetFormatPr defaultColWidth="2.875" defaultRowHeight="12" x14ac:dyDescent="0.15"/>
  <cols>
    <col min="1" max="1" width="2.875" style="351"/>
    <col min="2" max="2" width="6.25" style="351" customWidth="1"/>
    <col min="3" max="3" width="4.625" style="351" customWidth="1"/>
    <col min="4" max="4" width="2.875" style="351"/>
    <col min="5" max="5" width="4.625" style="351" customWidth="1"/>
    <col min="6" max="23" width="2.875" style="351"/>
    <col min="24" max="25" width="2.625" style="351" customWidth="1"/>
    <col min="26" max="29" width="2.875" style="351"/>
    <col min="30" max="31" width="5.125" style="351" customWidth="1"/>
    <col min="32" max="38" width="2.875" style="351"/>
    <col min="39" max="40" width="4.375" style="351" customWidth="1"/>
    <col min="41" max="58" width="2.875" style="351"/>
    <col min="59" max="59" width="4.125" style="351" customWidth="1"/>
    <col min="60" max="64" width="4.625" style="351" customWidth="1"/>
    <col min="65" max="67" width="2.875" style="351"/>
    <col min="68" max="68" width="3.625" style="351" customWidth="1"/>
    <col min="69" max="86" width="2.875" style="351"/>
    <col min="87" max="87" width="6.375" style="351" customWidth="1"/>
    <col min="88" max="88" width="4.625" style="351" customWidth="1"/>
    <col min="89" max="89" width="2.875" style="351"/>
    <col min="90" max="90" width="4.625" style="351" customWidth="1"/>
    <col min="91" max="16384" width="2.875" style="351"/>
  </cols>
  <sheetData>
    <row r="1" spans="2:168" ht="18" customHeight="1" x14ac:dyDescent="0.15">
      <c r="B1" s="927" t="s">
        <v>1579</v>
      </c>
      <c r="C1" s="928"/>
      <c r="D1" s="928"/>
      <c r="E1" s="928"/>
      <c r="F1" s="928"/>
      <c r="G1" s="928"/>
      <c r="H1" s="928"/>
      <c r="I1" s="928"/>
      <c r="J1" s="928"/>
      <c r="K1" s="928"/>
      <c r="L1" s="928"/>
      <c r="M1" s="928"/>
      <c r="N1" s="928"/>
      <c r="O1" s="928"/>
      <c r="P1" s="928"/>
      <c r="Q1" s="928"/>
      <c r="R1" s="928"/>
      <c r="S1" s="928"/>
      <c r="T1" s="928"/>
      <c r="U1" s="928"/>
      <c r="V1" s="358"/>
      <c r="W1" s="359"/>
      <c r="Z1" s="352" t="s">
        <v>1559</v>
      </c>
      <c r="AA1" s="352"/>
      <c r="AB1" s="352"/>
      <c r="AC1" s="352"/>
      <c r="AD1" s="352"/>
      <c r="AE1" s="353"/>
      <c r="AF1" s="353"/>
      <c r="AG1" s="354" t="s">
        <v>1560</v>
      </c>
      <c r="AH1" s="353"/>
      <c r="AI1" s="353"/>
      <c r="AJ1" s="353"/>
      <c r="AK1" s="353"/>
      <c r="AL1" s="353"/>
      <c r="AM1" s="353"/>
      <c r="AN1" s="353"/>
      <c r="AO1" s="353"/>
      <c r="AP1" s="353"/>
      <c r="AQ1" s="353"/>
      <c r="AR1" s="353"/>
      <c r="AS1" s="353"/>
      <c r="AT1" s="353"/>
      <c r="AU1" s="353"/>
      <c r="AV1" s="353"/>
      <c r="AW1" s="353"/>
      <c r="AX1" s="353"/>
      <c r="AY1" s="353"/>
      <c r="AZ1" s="353"/>
      <c r="BA1" s="353"/>
      <c r="BB1" s="353"/>
      <c r="BC1" s="353"/>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F1" s="355" t="s">
        <v>1561</v>
      </c>
      <c r="CM1" s="356"/>
      <c r="CN1" s="356"/>
      <c r="CO1" s="356"/>
      <c r="CP1" s="356"/>
      <c r="CQ1" s="357"/>
      <c r="CR1" s="357"/>
      <c r="CS1" s="357"/>
      <c r="CT1" s="357"/>
      <c r="CU1" s="357"/>
      <c r="CV1" s="357"/>
      <c r="CW1" s="357"/>
      <c r="CX1" s="357"/>
      <c r="CY1" s="357"/>
      <c r="CZ1" s="357"/>
      <c r="DA1" s="357"/>
      <c r="DB1" s="357"/>
      <c r="DC1" s="357"/>
      <c r="DD1" s="357"/>
      <c r="DE1" s="357"/>
      <c r="DF1" s="357"/>
      <c r="DG1" s="357"/>
      <c r="DH1" s="357"/>
      <c r="DI1" s="357"/>
      <c r="DJ1" s="357"/>
      <c r="DK1" s="356"/>
    </row>
    <row r="2" spans="2:168" ht="18" customHeight="1" x14ac:dyDescent="0.15">
      <c r="B2" s="929"/>
      <c r="C2" s="930"/>
      <c r="D2" s="930"/>
      <c r="E2" s="930"/>
      <c r="F2" s="930"/>
      <c r="G2" s="930"/>
      <c r="H2" s="930"/>
      <c r="I2" s="930"/>
      <c r="J2" s="930"/>
      <c r="K2" s="930"/>
      <c r="L2" s="930"/>
      <c r="M2" s="930"/>
      <c r="N2" s="930"/>
      <c r="O2" s="930"/>
      <c r="P2" s="930"/>
      <c r="Q2" s="930"/>
      <c r="R2" s="930"/>
      <c r="S2" s="930"/>
      <c r="T2" s="930"/>
      <c r="U2" s="930"/>
      <c r="V2" s="358"/>
      <c r="W2" s="359"/>
      <c r="Z2" s="931" t="s">
        <v>1562</v>
      </c>
      <c r="AA2" s="932"/>
      <c r="AB2" s="932"/>
      <c r="AC2" s="932"/>
      <c r="AD2" s="932"/>
      <c r="AE2" s="933"/>
      <c r="AF2" s="933"/>
      <c r="AG2" s="933"/>
      <c r="AH2" s="933"/>
      <c r="AI2" s="933"/>
      <c r="AJ2" s="933"/>
      <c r="AK2" s="933"/>
      <c r="AL2" s="933"/>
      <c r="AM2" s="933"/>
      <c r="AN2" s="933"/>
      <c r="AO2" s="933"/>
      <c r="AP2" s="933"/>
      <c r="AQ2" s="933"/>
      <c r="AR2" s="933"/>
      <c r="AS2" s="933"/>
      <c r="AT2" s="933"/>
      <c r="AU2" s="933"/>
      <c r="AV2" s="933"/>
      <c r="AW2" s="933"/>
      <c r="AX2" s="933"/>
      <c r="AY2" s="933"/>
      <c r="AZ2" s="933"/>
      <c r="BA2" s="933"/>
      <c r="BB2" s="933"/>
      <c r="BC2" s="933"/>
      <c r="BD2" s="933"/>
      <c r="BE2" s="933"/>
      <c r="BF2" s="933"/>
      <c r="BG2" s="933"/>
      <c r="BH2" s="360"/>
      <c r="BI2" s="361"/>
      <c r="BJ2" s="362" t="s">
        <v>1563</v>
      </c>
      <c r="BK2" s="363"/>
      <c r="BL2" s="363"/>
      <c r="BM2" s="934"/>
      <c r="BN2" s="934"/>
      <c r="BO2" s="934"/>
      <c r="BP2" s="934"/>
      <c r="BQ2" s="934"/>
      <c r="BR2" s="934"/>
      <c r="BS2" s="934"/>
      <c r="BT2" s="934"/>
      <c r="BU2" s="934"/>
      <c r="BV2" s="934"/>
      <c r="BW2" s="934"/>
      <c r="BX2" s="934"/>
      <c r="BY2" s="934"/>
      <c r="BZ2" s="934"/>
      <c r="CA2" s="935"/>
      <c r="CB2" s="936" t="s">
        <v>1564</v>
      </c>
      <c r="CC2" s="937"/>
      <c r="CD2" s="937"/>
      <c r="CE2" s="938" t="s">
        <v>1565</v>
      </c>
      <c r="CF2" s="939"/>
      <c r="CG2" s="356"/>
      <c r="CH2" s="356"/>
      <c r="CI2" s="356"/>
      <c r="CJ2" s="356"/>
      <c r="CK2" s="356"/>
      <c r="CL2" s="356"/>
      <c r="CM2" s="356"/>
      <c r="CN2" s="356"/>
      <c r="CO2" s="356"/>
      <c r="CP2" s="356"/>
      <c r="CQ2" s="357"/>
      <c r="CR2" s="357"/>
      <c r="CS2" s="357"/>
      <c r="CT2" s="357"/>
      <c r="CU2" s="357"/>
      <c r="CV2" s="357"/>
      <c r="CW2" s="357"/>
      <c r="CX2" s="357"/>
      <c r="CY2" s="357"/>
      <c r="CZ2" s="357"/>
      <c r="DA2" s="357"/>
      <c r="DB2" s="357"/>
      <c r="DC2" s="357"/>
      <c r="DD2" s="357"/>
      <c r="DE2" s="357"/>
      <c r="DF2" s="357"/>
      <c r="DG2" s="357"/>
      <c r="DH2" s="357"/>
      <c r="DI2" s="357"/>
      <c r="DJ2" s="357"/>
      <c r="DK2" s="356"/>
      <c r="DU2" s="356" t="s">
        <v>1566</v>
      </c>
      <c r="DV2" s="356"/>
      <c r="DW2" s="356"/>
      <c r="DX2" s="356"/>
      <c r="DY2" s="356"/>
      <c r="DZ2" s="356"/>
      <c r="EA2" s="356"/>
      <c r="EB2" s="356"/>
      <c r="EC2" s="356"/>
      <c r="ED2" s="356"/>
      <c r="EE2" s="356"/>
      <c r="EF2" s="356"/>
      <c r="EG2" s="356"/>
      <c r="EH2" s="356"/>
      <c r="EI2" s="356"/>
      <c r="EJ2" s="356"/>
      <c r="EK2" s="356"/>
      <c r="EL2" s="356"/>
      <c r="EM2" s="356"/>
      <c r="EN2" s="356"/>
      <c r="EO2" s="356"/>
      <c r="ER2" s="364" t="s">
        <v>1567</v>
      </c>
      <c r="ES2" s="364"/>
      <c r="ET2" s="364"/>
      <c r="EU2" s="364"/>
      <c r="EV2" s="364"/>
      <c r="EW2" s="364"/>
      <c r="EX2" s="364"/>
      <c r="EY2" s="364"/>
      <c r="EZ2" s="364"/>
      <c r="FA2" s="364"/>
      <c r="FB2" s="364"/>
      <c r="FC2" s="364"/>
      <c r="FD2" s="364"/>
      <c r="FE2" s="364"/>
      <c r="FF2" s="364"/>
      <c r="FG2" s="364"/>
      <c r="FH2" s="364" t="s">
        <v>1568</v>
      </c>
      <c r="FI2" s="364"/>
      <c r="FJ2" s="364"/>
      <c r="FK2" s="364"/>
      <c r="FL2" s="364"/>
    </row>
    <row r="3" spans="2:168" ht="18" customHeight="1" x14ac:dyDescent="0.15">
      <c r="B3" s="365" t="s">
        <v>957</v>
      </c>
      <c r="C3" s="940" t="s">
        <v>1569</v>
      </c>
      <c r="D3" s="940"/>
      <c r="E3" s="940"/>
      <c r="F3" s="940"/>
      <c r="G3" s="940"/>
      <c r="H3" s="940"/>
      <c r="I3" s="940"/>
      <c r="J3" s="940"/>
      <c r="K3" s="940"/>
      <c r="L3" s="366"/>
      <c r="M3" s="356"/>
      <c r="N3" s="364" t="s">
        <v>1570</v>
      </c>
      <c r="O3" s="941" t="s">
        <v>1571</v>
      </c>
      <c r="P3" s="941"/>
      <c r="Q3" s="941"/>
      <c r="R3" s="941"/>
      <c r="S3" s="941"/>
      <c r="T3" s="941"/>
      <c r="U3" s="356"/>
      <c r="V3" s="356"/>
      <c r="W3" s="356"/>
      <c r="Z3" s="942" t="s">
        <v>1572</v>
      </c>
      <c r="AA3" s="943"/>
      <c r="AB3" s="944"/>
      <c r="AC3" s="945" t="s">
        <v>1573</v>
      </c>
      <c r="AD3" s="945"/>
      <c r="AE3" s="946"/>
      <c r="AF3" s="946"/>
      <c r="AG3" s="946"/>
      <c r="AH3" s="946"/>
      <c r="AI3" s="946"/>
      <c r="AJ3" s="946"/>
      <c r="AK3" s="946"/>
      <c r="AL3" s="946"/>
      <c r="AM3" s="946"/>
      <c r="AN3" s="946"/>
      <c r="AO3" s="946"/>
      <c r="AP3" s="946"/>
      <c r="AQ3" s="946"/>
      <c r="AR3" s="946"/>
      <c r="AS3" s="946"/>
      <c r="AT3" s="946"/>
      <c r="AU3" s="946"/>
      <c r="AV3" s="946"/>
      <c r="AW3" s="946"/>
      <c r="AX3" s="946"/>
      <c r="AY3" s="946"/>
      <c r="AZ3" s="946"/>
      <c r="BA3" s="946"/>
      <c r="BB3" s="947" t="s">
        <v>1574</v>
      </c>
      <c r="BC3" s="947"/>
      <c r="BD3" s="946"/>
      <c r="BE3" s="946"/>
      <c r="BF3" s="946"/>
      <c r="BG3" s="946"/>
      <c r="BH3" s="367"/>
      <c r="BI3" s="368"/>
      <c r="BJ3" s="369" t="s">
        <v>1575</v>
      </c>
      <c r="BK3" s="352"/>
      <c r="BL3" s="352"/>
      <c r="BM3" s="948"/>
      <c r="BN3" s="948"/>
      <c r="BO3" s="948"/>
      <c r="BP3" s="948"/>
      <c r="BQ3" s="948"/>
      <c r="BR3" s="948"/>
      <c r="BS3" s="948"/>
      <c r="BT3" s="370"/>
      <c r="BU3" s="352"/>
      <c r="BV3" s="352" t="s">
        <v>1576</v>
      </c>
      <c r="BW3" s="352"/>
      <c r="BX3" s="352"/>
      <c r="BY3" s="949"/>
      <c r="BZ3" s="949"/>
      <c r="CA3" s="949"/>
      <c r="CB3" s="352" t="s">
        <v>1577</v>
      </c>
      <c r="CC3" s="352"/>
      <c r="CD3" s="352"/>
      <c r="CE3" s="352"/>
      <c r="CF3" s="371"/>
      <c r="DU3" s="372" t="s">
        <v>1578</v>
      </c>
      <c r="DV3" s="373"/>
      <c r="DW3" s="373"/>
      <c r="DX3" s="374"/>
      <c r="DY3" s="375"/>
      <c r="DZ3" s="375"/>
      <c r="EA3" s="375"/>
      <c r="EB3" s="375"/>
      <c r="EC3" s="375"/>
      <c r="ED3" s="375"/>
      <c r="EE3" s="375"/>
      <c r="EF3" s="376"/>
      <c r="EG3" s="377"/>
      <c r="EH3" s="373"/>
      <c r="EI3" s="376"/>
      <c r="EJ3" s="377"/>
      <c r="EK3" s="373"/>
      <c r="EL3" s="373"/>
      <c r="EM3" s="373"/>
      <c r="EN3" s="373"/>
      <c r="EO3" s="356"/>
      <c r="ER3" s="364" t="s">
        <v>1579</v>
      </c>
      <c r="ES3" s="364"/>
      <c r="ET3" s="364"/>
      <c r="EU3" s="364"/>
      <c r="EV3" s="364"/>
      <c r="EW3" s="364"/>
      <c r="EX3" s="364"/>
      <c r="EY3" s="364"/>
      <c r="EZ3" s="364"/>
      <c r="FA3" s="364"/>
      <c r="FB3" s="364"/>
      <c r="FC3" s="364"/>
      <c r="FD3" s="364"/>
      <c r="FE3" s="364"/>
      <c r="FF3" s="364"/>
      <c r="FG3" s="364"/>
      <c r="FH3" s="364"/>
      <c r="FI3" s="364"/>
      <c r="FJ3" s="364"/>
      <c r="FK3" s="364"/>
      <c r="FL3" s="364"/>
    </row>
    <row r="4" spans="2:168" ht="18" customHeight="1" x14ac:dyDescent="0.15">
      <c r="Z4" s="942"/>
      <c r="AA4" s="943"/>
      <c r="AB4" s="944"/>
      <c r="AC4" s="950" t="s">
        <v>1580</v>
      </c>
      <c r="AD4" s="950"/>
      <c r="AE4" s="378" t="s">
        <v>1581</v>
      </c>
      <c r="AF4" s="951"/>
      <c r="AG4" s="951"/>
      <c r="AH4" s="951"/>
      <c r="AI4" s="951"/>
      <c r="AJ4" s="952"/>
      <c r="AK4" s="952"/>
      <c r="AL4" s="952"/>
      <c r="AM4" s="952"/>
      <c r="AN4" s="952"/>
      <c r="AO4" s="952"/>
      <c r="AP4" s="952"/>
      <c r="AQ4" s="952"/>
      <c r="AR4" s="952"/>
      <c r="AS4" s="952"/>
      <c r="AT4" s="952"/>
      <c r="AU4" s="952"/>
      <c r="AV4" s="952"/>
      <c r="AW4" s="952"/>
      <c r="AX4" s="952"/>
      <c r="AY4" s="952"/>
      <c r="AZ4" s="952"/>
      <c r="BA4" s="952"/>
      <c r="BB4" s="952"/>
      <c r="BC4" s="952"/>
      <c r="BD4" s="952"/>
      <c r="BE4" s="952"/>
      <c r="BF4" s="952"/>
      <c r="BG4" s="952"/>
      <c r="BH4" s="368"/>
      <c r="BI4" s="368"/>
      <c r="BJ4" s="369" t="s">
        <v>1582</v>
      </c>
      <c r="BK4" s="352"/>
      <c r="BL4" s="352"/>
      <c r="BM4" s="953"/>
      <c r="BN4" s="953"/>
      <c r="BO4" s="953"/>
      <c r="BP4" s="953"/>
      <c r="BQ4" s="953"/>
      <c r="BR4" s="953"/>
      <c r="BS4" s="953"/>
      <c r="BT4" s="370"/>
      <c r="BU4" s="352"/>
      <c r="BV4" s="352" t="s">
        <v>1583</v>
      </c>
      <c r="BW4" s="352"/>
      <c r="BX4" s="352"/>
      <c r="BY4" s="949"/>
      <c r="BZ4" s="949"/>
      <c r="CA4" s="949"/>
      <c r="CB4" s="352" t="s">
        <v>1577</v>
      </c>
      <c r="CC4" s="352"/>
      <c r="CD4" s="352"/>
      <c r="CE4" s="352"/>
      <c r="CF4" s="371"/>
      <c r="DU4" s="954" t="s">
        <v>1584</v>
      </c>
      <c r="DV4" s="955"/>
      <c r="DW4" s="955"/>
      <c r="DX4" s="379" t="s">
        <v>1503</v>
      </c>
      <c r="DY4" s="956" t="s">
        <v>1585</v>
      </c>
      <c r="DZ4" s="956"/>
      <c r="EA4" s="956"/>
      <c r="EB4" s="956"/>
      <c r="EC4" s="956"/>
      <c r="ED4" s="956"/>
      <c r="EE4" s="956"/>
      <c r="EF4" s="956"/>
      <c r="EG4" s="957" t="s">
        <v>1586</v>
      </c>
      <c r="EH4" s="957"/>
      <c r="EI4" s="957"/>
      <c r="EJ4" s="380" t="s">
        <v>1587</v>
      </c>
      <c r="EK4" s="957" t="s">
        <v>1586</v>
      </c>
      <c r="EL4" s="957"/>
      <c r="EM4" s="957"/>
      <c r="EN4" s="381"/>
      <c r="EO4" s="382"/>
      <c r="ER4" s="364" t="s">
        <v>1588</v>
      </c>
      <c r="ES4" s="364"/>
      <c r="ET4" s="364"/>
      <c r="EU4" s="364"/>
      <c r="EV4" s="364"/>
      <c r="EW4" s="364"/>
      <c r="EX4" s="364"/>
      <c r="EY4" s="364"/>
      <c r="EZ4" s="364"/>
      <c r="FA4" s="364"/>
      <c r="FB4" s="364"/>
      <c r="FC4" s="364"/>
      <c r="FD4" s="364"/>
      <c r="FE4" s="364"/>
      <c r="FF4" s="364"/>
      <c r="FG4" s="364"/>
      <c r="FH4" s="364"/>
      <c r="FI4" s="364"/>
      <c r="FJ4" s="364"/>
      <c r="FK4" s="364"/>
      <c r="FL4" s="364"/>
    </row>
    <row r="5" spans="2:168" ht="18" customHeight="1" x14ac:dyDescent="0.15">
      <c r="C5" s="383"/>
      <c r="Z5" s="942" t="s">
        <v>1589</v>
      </c>
      <c r="AA5" s="943"/>
      <c r="AB5" s="944"/>
      <c r="AC5" s="945" t="s">
        <v>1573</v>
      </c>
      <c r="AD5" s="945"/>
      <c r="AE5" s="946"/>
      <c r="AF5" s="946"/>
      <c r="AG5" s="946"/>
      <c r="AH5" s="946"/>
      <c r="AI5" s="946"/>
      <c r="AJ5" s="946"/>
      <c r="AK5" s="946"/>
      <c r="AL5" s="946"/>
      <c r="AM5" s="946"/>
      <c r="AN5" s="946"/>
      <c r="AO5" s="946"/>
      <c r="AP5" s="946"/>
      <c r="AQ5" s="946"/>
      <c r="AR5" s="946"/>
      <c r="AS5" s="946"/>
      <c r="AT5" s="946"/>
      <c r="AU5" s="946"/>
      <c r="AV5" s="946"/>
      <c r="AW5" s="946"/>
      <c r="AX5" s="946"/>
      <c r="AY5" s="946"/>
      <c r="AZ5" s="946"/>
      <c r="BA5" s="946"/>
      <c r="BB5" s="947" t="s">
        <v>1574</v>
      </c>
      <c r="BC5" s="947"/>
      <c r="BD5" s="946"/>
      <c r="BE5" s="946"/>
      <c r="BF5" s="946"/>
      <c r="BG5" s="946"/>
      <c r="BH5" s="367"/>
      <c r="BI5" s="368"/>
      <c r="BJ5" s="369" t="s">
        <v>1590</v>
      </c>
      <c r="BK5" s="352"/>
      <c r="BL5" s="352"/>
      <c r="BM5" s="958"/>
      <c r="BN5" s="958"/>
      <c r="BO5" s="958"/>
      <c r="BP5" s="958"/>
      <c r="BQ5" s="958"/>
      <c r="BR5" s="958"/>
      <c r="BS5" s="958"/>
      <c r="BT5" s="370"/>
      <c r="BU5" s="352"/>
      <c r="BV5" s="352" t="s">
        <v>1591</v>
      </c>
      <c r="BW5" s="352"/>
      <c r="BX5" s="352"/>
      <c r="BY5" s="952"/>
      <c r="BZ5" s="952"/>
      <c r="CA5" s="952"/>
      <c r="CB5" s="952"/>
      <c r="CC5" s="952"/>
      <c r="CD5" s="952"/>
      <c r="CE5" s="952"/>
      <c r="CF5" s="361"/>
      <c r="DU5" s="959" t="s">
        <v>1592</v>
      </c>
      <c r="DV5" s="960"/>
      <c r="DW5" s="960"/>
      <c r="DX5" s="384" t="s">
        <v>1503</v>
      </c>
      <c r="DY5" s="961"/>
      <c r="DZ5" s="961"/>
      <c r="EA5" s="961"/>
      <c r="EB5" s="961"/>
      <c r="EC5" s="961"/>
      <c r="ED5" s="961"/>
      <c r="EE5" s="961"/>
      <c r="EF5" s="961"/>
      <c r="EG5" s="961"/>
      <c r="EH5" s="961"/>
      <c r="EI5" s="356"/>
      <c r="EJ5" s="356"/>
      <c r="EK5" s="385"/>
      <c r="EL5" s="385"/>
      <c r="EM5" s="385"/>
      <c r="EN5" s="385"/>
      <c r="EO5" s="386"/>
      <c r="ER5" s="364"/>
      <c r="ES5" s="364"/>
      <c r="ET5" s="364"/>
      <c r="EU5" s="364"/>
      <c r="EV5" s="364"/>
      <c r="EW5" s="364"/>
      <c r="EX5" s="364"/>
      <c r="EY5" s="364"/>
      <c r="EZ5" s="364"/>
      <c r="FA5" s="364"/>
      <c r="FB5" s="364"/>
      <c r="FC5" s="364"/>
      <c r="FD5" s="364"/>
      <c r="FE5" s="364"/>
      <c r="FF5" s="364"/>
      <c r="FG5" s="364"/>
      <c r="FH5" s="364"/>
      <c r="FI5" s="364"/>
      <c r="FJ5" s="364"/>
      <c r="FK5" s="364"/>
      <c r="FL5" s="364"/>
    </row>
    <row r="6" spans="2:168" ht="18" customHeight="1" x14ac:dyDescent="0.15">
      <c r="Z6" s="942"/>
      <c r="AA6" s="943"/>
      <c r="AB6" s="944"/>
      <c r="AC6" s="950" t="s">
        <v>1580</v>
      </c>
      <c r="AD6" s="950"/>
      <c r="AE6" s="378" t="s">
        <v>1581</v>
      </c>
      <c r="AF6" s="951"/>
      <c r="AG6" s="951"/>
      <c r="AH6" s="951"/>
      <c r="AI6" s="951"/>
      <c r="AJ6" s="952"/>
      <c r="AK6" s="952"/>
      <c r="AL6" s="952"/>
      <c r="AM6" s="952"/>
      <c r="AN6" s="952"/>
      <c r="AO6" s="952"/>
      <c r="AP6" s="952"/>
      <c r="AQ6" s="952"/>
      <c r="AR6" s="952"/>
      <c r="AS6" s="952"/>
      <c r="AT6" s="952"/>
      <c r="AU6" s="952"/>
      <c r="AV6" s="952"/>
      <c r="AW6" s="952"/>
      <c r="AX6" s="952"/>
      <c r="AY6" s="952"/>
      <c r="AZ6" s="952"/>
      <c r="BA6" s="952"/>
      <c r="BB6" s="952"/>
      <c r="BC6" s="952"/>
      <c r="BD6" s="952"/>
      <c r="BE6" s="952"/>
      <c r="BF6" s="952"/>
      <c r="BG6" s="952"/>
      <c r="BH6" s="368"/>
      <c r="BI6" s="368"/>
      <c r="BJ6" s="369" t="s">
        <v>1593</v>
      </c>
      <c r="BK6" s="352"/>
      <c r="BL6" s="352"/>
      <c r="BM6" s="958"/>
      <c r="BN6" s="958"/>
      <c r="BO6" s="958"/>
      <c r="BP6" s="958"/>
      <c r="BQ6" s="958"/>
      <c r="BR6" s="958"/>
      <c r="BS6" s="958"/>
      <c r="BT6" s="370"/>
      <c r="BU6" s="352"/>
      <c r="BV6" s="352" t="s">
        <v>1594</v>
      </c>
      <c r="BW6" s="352"/>
      <c r="BX6" s="352"/>
      <c r="BY6" s="952"/>
      <c r="BZ6" s="952"/>
      <c r="CA6" s="952"/>
      <c r="CB6" s="952"/>
      <c r="CC6" s="952"/>
      <c r="CD6" s="952"/>
      <c r="CE6" s="952"/>
      <c r="CF6" s="371"/>
      <c r="DU6" s="962" t="s">
        <v>1595</v>
      </c>
      <c r="DV6" s="963"/>
      <c r="DW6" s="963"/>
      <c r="DX6" s="387" t="s">
        <v>1503</v>
      </c>
      <c r="DY6" s="352" t="s">
        <v>1596</v>
      </c>
      <c r="DZ6" s="964"/>
      <c r="EA6" s="964"/>
      <c r="EB6" s="964"/>
      <c r="EC6" s="964"/>
      <c r="ED6" s="964"/>
      <c r="EE6" s="352" t="s">
        <v>1597</v>
      </c>
      <c r="EF6" s="364"/>
      <c r="EG6" s="963" t="s">
        <v>1598</v>
      </c>
      <c r="EH6" s="963"/>
      <c r="EI6" s="963"/>
      <c r="EJ6" s="387" t="s">
        <v>1503</v>
      </c>
      <c r="EK6" s="965"/>
      <c r="EL6" s="965"/>
      <c r="EM6" s="965"/>
      <c r="EN6" s="965"/>
      <c r="EO6" s="386"/>
      <c r="ER6" s="364" t="s">
        <v>1599</v>
      </c>
      <c r="ES6" s="364"/>
      <c r="ET6" s="364"/>
      <c r="EU6" s="364"/>
      <c r="EV6" s="364"/>
      <c r="EW6" s="364" t="s">
        <v>1593</v>
      </c>
      <c r="EX6" s="364"/>
      <c r="EY6" s="364"/>
      <c r="EZ6" s="364"/>
      <c r="FA6" s="364" t="s">
        <v>1600</v>
      </c>
      <c r="FB6" s="364"/>
      <c r="FC6" s="364"/>
      <c r="FD6" s="364"/>
      <c r="FE6" s="364"/>
      <c r="FF6" s="364"/>
      <c r="FG6" s="364"/>
      <c r="FH6" s="364"/>
      <c r="FI6" s="364"/>
      <c r="FJ6" s="364"/>
      <c r="FK6" s="364"/>
      <c r="FL6" s="364"/>
    </row>
    <row r="7" spans="2:168" ht="18" customHeight="1" x14ac:dyDescent="0.15">
      <c r="Z7" s="942" t="s">
        <v>1601</v>
      </c>
      <c r="AA7" s="943"/>
      <c r="AB7" s="944"/>
      <c r="AC7" s="945" t="s">
        <v>1573</v>
      </c>
      <c r="AD7" s="945"/>
      <c r="AE7" s="946"/>
      <c r="AF7" s="946"/>
      <c r="AG7" s="946"/>
      <c r="AH7" s="946"/>
      <c r="AI7" s="946"/>
      <c r="AJ7" s="946"/>
      <c r="AK7" s="946"/>
      <c r="AL7" s="946"/>
      <c r="AM7" s="946"/>
      <c r="AN7" s="946"/>
      <c r="AO7" s="946"/>
      <c r="AP7" s="946"/>
      <c r="AQ7" s="946"/>
      <c r="AR7" s="946"/>
      <c r="AS7" s="946"/>
      <c r="AT7" s="946"/>
      <c r="AU7" s="946"/>
      <c r="AV7" s="946"/>
      <c r="AW7" s="946"/>
      <c r="AX7" s="946"/>
      <c r="AY7" s="946"/>
      <c r="AZ7" s="946"/>
      <c r="BA7" s="946"/>
      <c r="BB7" s="947" t="s">
        <v>1574</v>
      </c>
      <c r="BC7" s="947"/>
      <c r="BD7" s="946"/>
      <c r="BE7" s="946"/>
      <c r="BF7" s="946"/>
      <c r="BG7" s="946"/>
      <c r="BH7" s="367"/>
      <c r="BI7" s="368"/>
      <c r="BJ7" s="369" t="s">
        <v>1602</v>
      </c>
      <c r="BK7" s="352"/>
      <c r="BL7" s="352"/>
      <c r="BM7" s="966"/>
      <c r="BN7" s="966"/>
      <c r="BO7" s="966"/>
      <c r="BP7" s="966"/>
      <c r="BQ7" s="352" t="s">
        <v>1603</v>
      </c>
      <c r="BT7" s="370"/>
      <c r="BU7" s="352"/>
      <c r="BV7" s="352" t="s">
        <v>1604</v>
      </c>
      <c r="BW7" s="352"/>
      <c r="BX7" s="352"/>
      <c r="BY7" s="952"/>
      <c r="BZ7" s="952"/>
      <c r="CA7" s="952"/>
      <c r="CB7" s="952"/>
      <c r="CC7" s="952"/>
      <c r="CD7" s="952"/>
      <c r="CE7" s="952"/>
      <c r="CF7" s="361"/>
      <c r="DU7" s="962" t="s">
        <v>1605</v>
      </c>
      <c r="DV7" s="963"/>
      <c r="DW7" s="963"/>
      <c r="DX7" s="387" t="s">
        <v>1503</v>
      </c>
      <c r="DY7" s="967"/>
      <c r="DZ7" s="967"/>
      <c r="EA7" s="967"/>
      <c r="EB7" s="967"/>
      <c r="EC7" s="967"/>
      <c r="ED7" s="967"/>
      <c r="EE7" s="364"/>
      <c r="EF7" s="388"/>
      <c r="EG7" s="963" t="s">
        <v>1606</v>
      </c>
      <c r="EH7" s="963"/>
      <c r="EI7" s="963"/>
      <c r="EJ7" s="387" t="s">
        <v>1503</v>
      </c>
      <c r="EK7" s="968"/>
      <c r="EL7" s="968"/>
      <c r="EM7" s="968"/>
      <c r="EN7" s="968"/>
      <c r="EO7" s="386"/>
      <c r="ER7" s="364" t="s">
        <v>1607</v>
      </c>
      <c r="ES7" s="364"/>
      <c r="ET7" s="364"/>
      <c r="EU7" s="389"/>
      <c r="EV7" s="364"/>
      <c r="EW7" s="364" t="s">
        <v>1608</v>
      </c>
      <c r="EX7" s="364"/>
      <c r="EY7" s="364"/>
      <c r="EZ7" s="364"/>
      <c r="FA7" s="364" t="s">
        <v>1609</v>
      </c>
      <c r="FB7" s="364"/>
      <c r="FC7" s="390"/>
      <c r="FD7" s="391"/>
      <c r="FE7" s="364"/>
      <c r="FF7" s="390"/>
      <c r="FG7" s="392"/>
      <c r="FH7" s="364"/>
      <c r="FI7" s="364"/>
      <c r="FJ7" s="364"/>
      <c r="FK7" s="364"/>
      <c r="FL7" s="364"/>
    </row>
    <row r="8" spans="2:168" ht="18" customHeight="1" x14ac:dyDescent="0.15">
      <c r="Z8" s="942"/>
      <c r="AA8" s="943"/>
      <c r="AB8" s="944"/>
      <c r="AC8" s="950" t="s">
        <v>1580</v>
      </c>
      <c r="AD8" s="950"/>
      <c r="AE8" s="378" t="s">
        <v>1581</v>
      </c>
      <c r="AF8" s="951"/>
      <c r="AG8" s="951"/>
      <c r="AH8" s="951"/>
      <c r="AI8" s="951"/>
      <c r="AJ8" s="952"/>
      <c r="AK8" s="952"/>
      <c r="AL8" s="952"/>
      <c r="AM8" s="952"/>
      <c r="AN8" s="952"/>
      <c r="AO8" s="952"/>
      <c r="AP8" s="952"/>
      <c r="AQ8" s="952"/>
      <c r="AR8" s="952"/>
      <c r="AS8" s="952"/>
      <c r="AT8" s="952"/>
      <c r="AU8" s="952"/>
      <c r="AV8" s="952"/>
      <c r="AW8" s="952"/>
      <c r="AX8" s="952"/>
      <c r="AY8" s="952"/>
      <c r="AZ8" s="952"/>
      <c r="BA8" s="952"/>
      <c r="BB8" s="952"/>
      <c r="BC8" s="952"/>
      <c r="BD8" s="952"/>
      <c r="BE8" s="952"/>
      <c r="BF8" s="952"/>
      <c r="BG8" s="952"/>
      <c r="BH8" s="368"/>
      <c r="BI8" s="368"/>
      <c r="BJ8" s="369" t="s">
        <v>1610</v>
      </c>
      <c r="BK8" s="352"/>
      <c r="BL8" s="352"/>
      <c r="BM8" s="966"/>
      <c r="BN8" s="966"/>
      <c r="BO8" s="966"/>
      <c r="BP8" s="966"/>
      <c r="BQ8" s="352" t="s">
        <v>1603</v>
      </c>
      <c r="BT8" s="370"/>
      <c r="BU8" s="352"/>
      <c r="BV8" s="352" t="s">
        <v>1611</v>
      </c>
      <c r="BW8" s="352"/>
      <c r="BX8" s="352"/>
      <c r="BY8" s="952"/>
      <c r="BZ8" s="952"/>
      <c r="CA8" s="952"/>
      <c r="CB8" s="952"/>
      <c r="CC8" s="952"/>
      <c r="CD8" s="952"/>
      <c r="CE8" s="952"/>
      <c r="CF8" s="371"/>
      <c r="DU8" s="969" t="s">
        <v>1612</v>
      </c>
      <c r="DV8" s="970"/>
      <c r="DW8" s="970"/>
      <c r="DX8" s="970"/>
      <c r="DY8" s="970"/>
      <c r="DZ8" s="970"/>
      <c r="EA8" s="970" t="s">
        <v>1613</v>
      </c>
      <c r="EB8" s="970"/>
      <c r="EC8" s="970"/>
      <c r="ED8" s="970"/>
      <c r="EE8" s="393" t="s">
        <v>1503</v>
      </c>
      <c r="EF8" s="971"/>
      <c r="EG8" s="971"/>
      <c r="EH8" s="971"/>
      <c r="EI8" s="971"/>
      <c r="EJ8" s="971"/>
      <c r="EK8" s="971"/>
      <c r="EL8" s="971"/>
      <c r="EM8" s="971"/>
      <c r="EN8" s="971"/>
      <c r="EO8" s="386"/>
      <c r="ER8" s="364" t="s">
        <v>1614</v>
      </c>
      <c r="ES8" s="364"/>
      <c r="ET8" s="364"/>
      <c r="EU8" s="389"/>
      <c r="EV8" s="364"/>
      <c r="EW8" s="364" t="s">
        <v>494</v>
      </c>
      <c r="EX8" s="364"/>
      <c r="EY8" s="364"/>
      <c r="EZ8" s="364"/>
      <c r="FA8" s="364" t="s">
        <v>1615</v>
      </c>
      <c r="FB8" s="364"/>
      <c r="FC8" s="364"/>
      <c r="FD8" s="364"/>
      <c r="FE8" s="364"/>
      <c r="FF8" s="364"/>
      <c r="FG8" s="364"/>
      <c r="FH8" s="364"/>
      <c r="FI8" s="364"/>
      <c r="FJ8" s="364"/>
      <c r="FK8" s="364"/>
      <c r="FL8" s="364"/>
    </row>
    <row r="9" spans="2:168" ht="18" customHeight="1" x14ac:dyDescent="0.15">
      <c r="Z9" s="972" t="s">
        <v>1616</v>
      </c>
      <c r="AA9" s="950"/>
      <c r="AB9" s="973"/>
      <c r="AC9" s="964" t="s">
        <v>1573</v>
      </c>
      <c r="AD9" s="964"/>
      <c r="AE9" s="946"/>
      <c r="AF9" s="946"/>
      <c r="AG9" s="946"/>
      <c r="AH9" s="946"/>
      <c r="AI9" s="946"/>
      <c r="AJ9" s="946"/>
      <c r="AK9" s="946"/>
      <c r="AL9" s="946"/>
      <c r="AM9" s="946"/>
      <c r="AN9" s="946"/>
      <c r="AO9" s="946"/>
      <c r="AP9" s="946"/>
      <c r="AQ9" s="946"/>
      <c r="AR9" s="946"/>
      <c r="AS9" s="946"/>
      <c r="AT9" s="946"/>
      <c r="AU9" s="946"/>
      <c r="AV9" s="946"/>
      <c r="AW9" s="946"/>
      <c r="AX9" s="946"/>
      <c r="AY9" s="946"/>
      <c r="AZ9" s="946"/>
      <c r="BA9" s="946"/>
      <c r="BB9" s="947" t="s">
        <v>1574</v>
      </c>
      <c r="BC9" s="947"/>
      <c r="BD9" s="946"/>
      <c r="BE9" s="946"/>
      <c r="BF9" s="946"/>
      <c r="BG9" s="946"/>
      <c r="BH9" s="367"/>
      <c r="BI9" s="368"/>
      <c r="BJ9" s="369" t="s">
        <v>1617</v>
      </c>
      <c r="BK9" s="352"/>
      <c r="BL9" s="352"/>
      <c r="BM9" s="966"/>
      <c r="BN9" s="966"/>
      <c r="BO9" s="966"/>
      <c r="BP9" s="966"/>
      <c r="BQ9" s="352" t="s">
        <v>1603</v>
      </c>
      <c r="BT9" s="370"/>
      <c r="BU9" s="352"/>
      <c r="BV9" s="352" t="s">
        <v>1618</v>
      </c>
      <c r="BW9" s="352"/>
      <c r="BX9" s="352"/>
      <c r="BY9" s="352" t="s">
        <v>1619</v>
      </c>
      <c r="BZ9" s="352"/>
      <c r="CA9" s="352"/>
      <c r="CB9" s="352"/>
      <c r="CC9" s="977"/>
      <c r="CD9" s="977"/>
      <c r="CE9" s="352" t="s">
        <v>1620</v>
      </c>
      <c r="CF9" s="394"/>
      <c r="DU9" s="978" t="s">
        <v>1612</v>
      </c>
      <c r="DV9" s="979"/>
      <c r="DW9" s="979"/>
      <c r="DX9" s="979"/>
      <c r="DY9" s="979"/>
      <c r="DZ9" s="979"/>
      <c r="EA9" s="979" t="s">
        <v>1621</v>
      </c>
      <c r="EB9" s="979"/>
      <c r="EC9" s="979"/>
      <c r="ED9" s="979"/>
      <c r="EE9" s="395" t="s">
        <v>1622</v>
      </c>
      <c r="EF9" s="980"/>
      <c r="EG9" s="980"/>
      <c r="EH9" s="980"/>
      <c r="EI9" s="980"/>
      <c r="EJ9" s="980"/>
      <c r="EK9" s="980"/>
      <c r="EL9" s="980"/>
      <c r="EM9" s="980"/>
      <c r="EN9" s="980"/>
      <c r="EO9" s="396"/>
      <c r="ER9" s="364" t="s">
        <v>1623</v>
      </c>
      <c r="ES9" s="364"/>
      <c r="ET9" s="364"/>
      <c r="EU9" s="389"/>
      <c r="EV9" s="397"/>
      <c r="EW9" s="364" t="s">
        <v>1624</v>
      </c>
      <c r="EX9" s="397"/>
      <c r="EY9" s="397"/>
      <c r="EZ9" s="397"/>
      <c r="FA9" s="364" t="s">
        <v>1625</v>
      </c>
      <c r="FB9" s="364"/>
      <c r="FC9" s="364"/>
      <c r="FD9" s="364"/>
      <c r="FE9" s="364"/>
      <c r="FF9" s="389"/>
      <c r="FG9" s="398"/>
      <c r="FH9" s="398"/>
      <c r="FI9" s="398"/>
      <c r="FJ9" s="398"/>
      <c r="FK9" s="398"/>
      <c r="FL9" s="364"/>
    </row>
    <row r="10" spans="2:168" ht="18" customHeight="1" x14ac:dyDescent="0.15">
      <c r="Z10" s="974"/>
      <c r="AA10" s="975"/>
      <c r="AB10" s="976"/>
      <c r="AC10" s="981" t="s">
        <v>1580</v>
      </c>
      <c r="AD10" s="981"/>
      <c r="AE10" s="399" t="s">
        <v>1626</v>
      </c>
      <c r="AF10" s="982"/>
      <c r="AG10" s="982"/>
      <c r="AH10" s="982"/>
      <c r="AI10" s="982"/>
      <c r="AJ10" s="983"/>
      <c r="AK10" s="983"/>
      <c r="AL10" s="983"/>
      <c r="AM10" s="983"/>
      <c r="AN10" s="983"/>
      <c r="AO10" s="983"/>
      <c r="AP10" s="983"/>
      <c r="AQ10" s="983"/>
      <c r="AR10" s="983"/>
      <c r="AS10" s="983"/>
      <c r="AT10" s="983"/>
      <c r="AU10" s="983"/>
      <c r="AV10" s="983"/>
      <c r="AW10" s="983"/>
      <c r="AX10" s="983"/>
      <c r="AY10" s="983"/>
      <c r="AZ10" s="983"/>
      <c r="BA10" s="983"/>
      <c r="BB10" s="983"/>
      <c r="BC10" s="983"/>
      <c r="BD10" s="983"/>
      <c r="BE10" s="983"/>
      <c r="BF10" s="983"/>
      <c r="BG10" s="983"/>
      <c r="BH10" s="400"/>
      <c r="BI10" s="368"/>
      <c r="BJ10" s="401" t="s">
        <v>1627</v>
      </c>
      <c r="BK10" s="372"/>
      <c r="BL10" s="372"/>
      <c r="BM10" s="402" t="s">
        <v>1628</v>
      </c>
      <c r="BN10" s="984"/>
      <c r="BO10" s="984"/>
      <c r="BP10" s="985" t="s">
        <v>1629</v>
      </c>
      <c r="BQ10" s="985"/>
      <c r="BR10" s="986"/>
      <c r="BS10" s="986"/>
      <c r="BT10" s="403" t="s">
        <v>384</v>
      </c>
      <c r="BU10" s="372"/>
      <c r="BV10" s="372"/>
      <c r="BW10" s="372"/>
      <c r="BX10" s="372"/>
      <c r="BY10" s="372" t="s">
        <v>1630</v>
      </c>
      <c r="BZ10" s="372"/>
      <c r="CA10" s="372"/>
      <c r="CB10" s="372"/>
      <c r="CC10" s="987"/>
      <c r="CD10" s="987"/>
      <c r="CE10" s="372" t="s">
        <v>1620</v>
      </c>
      <c r="CF10" s="404"/>
      <c r="ER10" s="364" t="s">
        <v>1631</v>
      </c>
      <c r="ES10" s="364"/>
      <c r="ET10" s="364"/>
      <c r="EU10" s="389"/>
      <c r="EV10" s="397"/>
      <c r="EW10" s="364" t="s">
        <v>1632</v>
      </c>
      <c r="EX10" s="397"/>
      <c r="EY10" s="397"/>
      <c r="EZ10" s="397"/>
      <c r="FA10" s="364" t="s">
        <v>1633</v>
      </c>
      <c r="FB10" s="364"/>
      <c r="FC10" s="364"/>
      <c r="FD10" s="364"/>
      <c r="FE10" s="364"/>
      <c r="FF10" s="389"/>
      <c r="FG10" s="364"/>
      <c r="FH10" s="364"/>
      <c r="FI10" s="364"/>
      <c r="FJ10" s="364"/>
      <c r="FK10" s="364"/>
      <c r="FL10" s="364"/>
    </row>
    <row r="11" spans="2:168" ht="18" customHeight="1" thickBot="1" x14ac:dyDescent="0.2">
      <c r="Z11" s="354" t="s">
        <v>1634</v>
      </c>
      <c r="AA11" s="356"/>
      <c r="AB11" s="356"/>
      <c r="AC11" s="356"/>
      <c r="AD11" s="356"/>
      <c r="AE11" s="356"/>
      <c r="AF11" s="356"/>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3"/>
      <c r="BI11" s="405"/>
      <c r="BJ11" s="353"/>
      <c r="BT11" s="352"/>
      <c r="BU11" s="352"/>
      <c r="BV11" s="406"/>
      <c r="BW11" s="406"/>
      <c r="BX11" s="352"/>
      <c r="BY11" s="407"/>
      <c r="BZ11" s="407"/>
      <c r="CA11" s="352"/>
      <c r="CB11" s="387"/>
      <c r="CC11" s="387"/>
      <c r="CD11" s="387"/>
      <c r="CE11" s="387"/>
      <c r="CF11" s="387"/>
      <c r="CG11" s="387"/>
      <c r="CH11" s="408"/>
      <c r="CI11" s="408"/>
      <c r="CJ11" s="408"/>
      <c r="CK11" s="408"/>
      <c r="CL11" s="408"/>
      <c r="CM11" s="408"/>
      <c r="CN11" s="352"/>
      <c r="CO11" s="408"/>
      <c r="CP11" s="408"/>
      <c r="CQ11" s="408"/>
      <c r="CR11" s="408"/>
      <c r="CS11" s="352"/>
      <c r="CT11" s="408"/>
      <c r="CU11" s="408"/>
      <c r="CV11" s="408"/>
      <c r="CW11" s="408"/>
      <c r="CX11" s="352"/>
      <c r="CY11" s="408"/>
      <c r="CZ11" s="408"/>
      <c r="DA11" s="408"/>
      <c r="DB11" s="408"/>
      <c r="DC11" s="356"/>
      <c r="DD11" s="408"/>
      <c r="DE11" s="408"/>
      <c r="DF11" s="408"/>
      <c r="DG11" s="408"/>
      <c r="DH11" s="407"/>
      <c r="DI11" s="407"/>
      <c r="DJ11" s="407"/>
      <c r="DK11" s="407"/>
      <c r="ER11" s="364" t="s">
        <v>494</v>
      </c>
      <c r="ES11" s="364"/>
      <c r="ET11" s="364"/>
      <c r="EU11" s="389"/>
      <c r="EV11" s="397"/>
      <c r="EW11" s="364" t="s">
        <v>1635</v>
      </c>
      <c r="EX11" s="397"/>
      <c r="EY11" s="397"/>
      <c r="EZ11" s="397"/>
      <c r="FA11" s="364" t="s">
        <v>1636</v>
      </c>
      <c r="FB11" s="364"/>
      <c r="FC11" s="364"/>
      <c r="FD11" s="364"/>
      <c r="FE11" s="364"/>
      <c r="FF11" s="389"/>
      <c r="FG11" s="364"/>
      <c r="FH11" s="364"/>
      <c r="FI11" s="364"/>
      <c r="FJ11" s="364"/>
      <c r="FK11" s="364"/>
      <c r="FL11" s="364"/>
    </row>
    <row r="12" spans="2:168" ht="18" customHeight="1" thickTop="1" x14ac:dyDescent="0.15">
      <c r="B12" s="988" t="s">
        <v>1637</v>
      </c>
      <c r="C12" s="989"/>
      <c r="D12" s="989"/>
      <c r="E12" s="989"/>
      <c r="F12" s="409"/>
      <c r="G12" s="410" t="s">
        <v>1638</v>
      </c>
      <c r="H12" s="411"/>
      <c r="I12" s="412"/>
      <c r="J12" s="412"/>
      <c r="K12" s="413"/>
      <c r="L12" s="414"/>
      <c r="M12" s="414"/>
      <c r="N12" s="414"/>
      <c r="O12" s="414"/>
      <c r="P12" s="414"/>
      <c r="Q12" s="414"/>
      <c r="R12" s="414"/>
      <c r="S12" s="414"/>
      <c r="T12" s="414"/>
      <c r="U12" s="414"/>
      <c r="V12" s="414"/>
      <c r="W12" s="414"/>
      <c r="X12" s="415"/>
      <c r="Z12" s="990" t="s">
        <v>1639</v>
      </c>
      <c r="AA12" s="991"/>
      <c r="AB12" s="992"/>
      <c r="AC12" s="996" t="s">
        <v>1573</v>
      </c>
      <c r="AD12" s="996"/>
      <c r="AE12" s="997"/>
      <c r="AF12" s="997"/>
      <c r="AG12" s="997"/>
      <c r="AH12" s="997"/>
      <c r="AI12" s="997"/>
      <c r="AJ12" s="997"/>
      <c r="AK12" s="997"/>
      <c r="AL12" s="997"/>
      <c r="AM12" s="997"/>
      <c r="AN12" s="997"/>
      <c r="AO12" s="997"/>
      <c r="AP12" s="997"/>
      <c r="AQ12" s="997"/>
      <c r="AR12" s="997"/>
      <c r="AS12" s="997"/>
      <c r="AT12" s="997"/>
      <c r="AU12" s="997"/>
      <c r="AV12" s="997"/>
      <c r="AW12" s="997"/>
      <c r="AX12" s="997"/>
      <c r="AY12" s="997"/>
      <c r="AZ12" s="997"/>
      <c r="BA12" s="997"/>
      <c r="BB12" s="998" t="s">
        <v>1574</v>
      </c>
      <c r="BC12" s="998"/>
      <c r="BD12" s="997"/>
      <c r="BE12" s="997"/>
      <c r="BF12" s="997"/>
      <c r="BG12" s="997"/>
      <c r="BH12" s="416"/>
      <c r="BI12" s="417"/>
      <c r="BJ12" s="418"/>
      <c r="BT12" s="419"/>
      <c r="BU12" s="419"/>
      <c r="BV12" s="419"/>
      <c r="BW12" s="419"/>
      <c r="BX12" s="419"/>
      <c r="BY12" s="419"/>
      <c r="BZ12" s="419"/>
      <c r="CA12" s="419"/>
      <c r="CB12" s="419"/>
      <c r="CC12" s="419"/>
      <c r="CD12" s="419"/>
      <c r="CE12" s="419"/>
      <c r="CF12" s="419"/>
      <c r="CG12" s="419"/>
      <c r="CM12" s="408"/>
      <c r="CN12" s="352"/>
      <c r="CO12" s="408"/>
      <c r="CP12" s="408"/>
      <c r="CQ12" s="408"/>
      <c r="CR12" s="408"/>
      <c r="CS12" s="352"/>
      <c r="CT12" s="408"/>
      <c r="CU12" s="408"/>
      <c r="CV12" s="408"/>
      <c r="CW12" s="408"/>
      <c r="CX12" s="352"/>
      <c r="CY12" s="408"/>
      <c r="CZ12" s="408"/>
      <c r="DA12" s="408"/>
      <c r="DB12" s="408"/>
      <c r="DC12" s="356"/>
      <c r="DD12" s="408"/>
      <c r="DE12" s="408"/>
      <c r="DF12" s="408"/>
      <c r="DG12" s="408"/>
      <c r="DH12" s="407"/>
      <c r="DI12" s="407"/>
      <c r="DJ12" s="407"/>
      <c r="DK12" s="407"/>
      <c r="ER12" s="364"/>
      <c r="ES12" s="364"/>
      <c r="ET12" s="364"/>
      <c r="EU12" s="389"/>
      <c r="EV12" s="397"/>
      <c r="EW12" s="364" t="s">
        <v>1640</v>
      </c>
      <c r="EX12" s="397"/>
      <c r="EY12" s="397"/>
      <c r="EZ12" s="397"/>
      <c r="FA12" s="364" t="s">
        <v>1641</v>
      </c>
      <c r="FB12" s="364"/>
      <c r="FC12" s="364"/>
      <c r="FD12" s="364"/>
      <c r="FE12" s="364"/>
      <c r="FF12" s="389"/>
      <c r="FG12" s="364"/>
      <c r="FH12" s="364"/>
      <c r="FI12" s="364"/>
      <c r="FJ12" s="364"/>
      <c r="FK12" s="364"/>
      <c r="FL12" s="364"/>
    </row>
    <row r="13" spans="2:168" ht="18" customHeight="1" x14ac:dyDescent="0.15">
      <c r="B13" s="420" t="s">
        <v>957</v>
      </c>
      <c r="C13" s="421" t="s">
        <v>1642</v>
      </c>
      <c r="D13" s="418"/>
      <c r="E13" s="422"/>
      <c r="F13" s="422"/>
      <c r="G13" s="422"/>
      <c r="H13" s="423"/>
      <c r="I13" s="423"/>
      <c r="J13" s="419"/>
      <c r="K13" s="419"/>
      <c r="X13" s="424"/>
      <c r="Z13" s="993"/>
      <c r="AA13" s="994"/>
      <c r="AB13" s="995"/>
      <c r="AC13" s="964" t="s">
        <v>1580</v>
      </c>
      <c r="AD13" s="964"/>
      <c r="AE13" s="378" t="s">
        <v>1626</v>
      </c>
      <c r="AF13" s="951"/>
      <c r="AG13" s="951"/>
      <c r="AH13" s="951"/>
      <c r="AI13" s="951"/>
      <c r="AJ13" s="952"/>
      <c r="AK13" s="952"/>
      <c r="AL13" s="952"/>
      <c r="AM13" s="952"/>
      <c r="AN13" s="952"/>
      <c r="AO13" s="952"/>
      <c r="AP13" s="952"/>
      <c r="AQ13" s="952"/>
      <c r="AR13" s="952"/>
      <c r="AS13" s="952"/>
      <c r="AT13" s="952"/>
      <c r="AU13" s="952"/>
      <c r="AV13" s="952"/>
      <c r="AW13" s="952"/>
      <c r="AX13" s="952"/>
      <c r="AY13" s="952"/>
      <c r="AZ13" s="952"/>
      <c r="BA13" s="952"/>
      <c r="BB13" s="952"/>
      <c r="BC13" s="952"/>
      <c r="BD13" s="952"/>
      <c r="BE13" s="952"/>
      <c r="BF13" s="952"/>
      <c r="BG13" s="952"/>
      <c r="BH13" s="368"/>
      <c r="BI13" s="422"/>
      <c r="BJ13" s="422"/>
      <c r="BT13" s="425"/>
      <c r="BU13" s="425"/>
      <c r="BV13" s="425"/>
      <c r="BW13" s="425"/>
      <c r="BX13" s="425"/>
      <c r="BY13" s="425"/>
      <c r="BZ13" s="425"/>
      <c r="CA13" s="425"/>
      <c r="CB13" s="425"/>
      <c r="CD13" s="387"/>
      <c r="CE13" s="352"/>
      <c r="CF13" s="408"/>
      <c r="CG13" s="425"/>
      <c r="CM13" s="408"/>
      <c r="CN13" s="352"/>
      <c r="CO13" s="408"/>
      <c r="CP13" s="408"/>
      <c r="CQ13" s="408"/>
      <c r="CR13" s="408"/>
      <c r="CS13" s="352"/>
      <c r="CT13" s="408"/>
      <c r="CU13" s="408"/>
      <c r="CV13" s="408"/>
      <c r="CW13" s="408"/>
      <c r="CX13" s="352"/>
      <c r="CY13" s="408"/>
      <c r="CZ13" s="408"/>
      <c r="DA13" s="408"/>
      <c r="DB13" s="408"/>
      <c r="DC13" s="356"/>
      <c r="DD13" s="408"/>
      <c r="DE13" s="408"/>
      <c r="DF13" s="408"/>
      <c r="DG13" s="408"/>
      <c r="DH13" s="407"/>
      <c r="DI13" s="407"/>
      <c r="DJ13" s="407"/>
      <c r="DK13" s="407"/>
      <c r="ER13" s="364" t="s">
        <v>1643</v>
      </c>
      <c r="ES13" s="389">
        <v>1</v>
      </c>
      <c r="ET13" s="426" t="s">
        <v>826</v>
      </c>
      <c r="EU13" s="389"/>
      <c r="EV13" s="397"/>
      <c r="EW13" s="364" t="s">
        <v>1644</v>
      </c>
      <c r="EX13" s="397"/>
      <c r="EY13" s="397"/>
      <c r="EZ13" s="397"/>
      <c r="FA13" s="364" t="s">
        <v>1645</v>
      </c>
      <c r="FB13" s="364"/>
      <c r="FC13" s="364"/>
      <c r="FD13" s="364"/>
      <c r="FE13" s="364"/>
      <c r="FF13" s="389"/>
      <c r="FG13" s="364"/>
      <c r="FH13" s="364"/>
      <c r="FI13" s="364"/>
      <c r="FJ13" s="364"/>
      <c r="FK13" s="364"/>
      <c r="FL13" s="364"/>
    </row>
    <row r="14" spans="2:168" ht="18" customHeight="1" x14ac:dyDescent="0.15">
      <c r="B14" s="427" t="s">
        <v>396</v>
      </c>
      <c r="C14" s="421" t="s">
        <v>1646</v>
      </c>
      <c r="D14" s="428"/>
      <c r="E14" s="425"/>
      <c r="F14" s="425"/>
      <c r="G14" s="425"/>
      <c r="H14" s="425"/>
      <c r="I14" s="425"/>
      <c r="J14" s="425"/>
      <c r="K14" s="429" t="s">
        <v>1647</v>
      </c>
      <c r="L14" s="999"/>
      <c r="M14" s="999"/>
      <c r="N14" s="999"/>
      <c r="O14" s="999"/>
      <c r="P14" s="999"/>
      <c r="Q14" s="999"/>
      <c r="R14" s="999"/>
      <c r="S14" s="999"/>
      <c r="T14" s="999"/>
      <c r="U14" s="999"/>
      <c r="V14" s="999"/>
      <c r="W14" s="999"/>
      <c r="X14" s="424" t="s">
        <v>1648</v>
      </c>
      <c r="Z14" s="1000" t="s">
        <v>1649</v>
      </c>
      <c r="AA14" s="1001"/>
      <c r="AB14" s="1002"/>
      <c r="AC14" s="945" t="s">
        <v>1573</v>
      </c>
      <c r="AD14" s="945"/>
      <c r="AE14" s="946"/>
      <c r="AF14" s="946"/>
      <c r="AG14" s="946"/>
      <c r="AH14" s="946"/>
      <c r="AI14" s="946"/>
      <c r="AJ14" s="946"/>
      <c r="AK14" s="946"/>
      <c r="AL14" s="946"/>
      <c r="AM14" s="946"/>
      <c r="AN14" s="946"/>
      <c r="AO14" s="946"/>
      <c r="AP14" s="946"/>
      <c r="AQ14" s="946"/>
      <c r="AR14" s="946"/>
      <c r="AS14" s="946"/>
      <c r="AT14" s="946"/>
      <c r="AU14" s="946"/>
      <c r="AV14" s="946"/>
      <c r="AW14" s="946"/>
      <c r="AX14" s="946"/>
      <c r="AY14" s="946"/>
      <c r="AZ14" s="946"/>
      <c r="BA14" s="946"/>
      <c r="BB14" s="947" t="s">
        <v>1574</v>
      </c>
      <c r="BC14" s="947"/>
      <c r="BD14" s="946"/>
      <c r="BE14" s="946"/>
      <c r="BF14" s="946"/>
      <c r="BG14" s="946"/>
      <c r="BH14" s="367"/>
      <c r="CB14" s="430"/>
      <c r="CC14" s="430"/>
      <c r="CD14" s="430"/>
      <c r="CE14" s="430"/>
      <c r="CF14" s="430"/>
      <c r="CG14" s="425"/>
      <c r="CM14" s="408"/>
      <c r="CN14" s="352"/>
      <c r="CO14" s="408"/>
      <c r="CP14" s="408"/>
      <c r="CQ14" s="408"/>
      <c r="CR14" s="408"/>
      <c r="CS14" s="352"/>
      <c r="CT14" s="408"/>
      <c r="CU14" s="408"/>
      <c r="CV14" s="408"/>
      <c r="CW14" s="408"/>
      <c r="CX14" s="352"/>
      <c r="CY14" s="408"/>
      <c r="CZ14" s="408"/>
      <c r="DA14" s="408"/>
      <c r="DB14" s="408"/>
      <c r="DC14" s="356"/>
      <c r="DD14" s="408"/>
      <c r="DE14" s="408"/>
      <c r="DF14" s="408"/>
      <c r="DG14" s="408"/>
      <c r="DH14" s="407"/>
      <c r="DI14" s="407"/>
      <c r="DJ14" s="407"/>
      <c r="DK14" s="407"/>
      <c r="ER14" s="364"/>
      <c r="ES14" s="389">
        <v>2</v>
      </c>
      <c r="ET14" s="426" t="s">
        <v>1650</v>
      </c>
      <c r="EU14" s="389"/>
      <c r="EV14" s="397"/>
      <c r="EW14" s="364" t="s">
        <v>1651</v>
      </c>
      <c r="EX14" s="397"/>
      <c r="EY14" s="397"/>
      <c r="EZ14" s="397"/>
      <c r="FA14" s="364" t="s">
        <v>1652</v>
      </c>
      <c r="FB14" s="364"/>
      <c r="FC14" s="364"/>
      <c r="FD14" s="364"/>
      <c r="FE14" s="364"/>
      <c r="FF14" s="389"/>
      <c r="FG14" s="364"/>
      <c r="FH14" s="364"/>
      <c r="FI14" s="364"/>
      <c r="FJ14" s="364"/>
      <c r="FK14" s="364"/>
      <c r="FL14" s="364"/>
    </row>
    <row r="15" spans="2:168" ht="18" customHeight="1" x14ac:dyDescent="0.15">
      <c r="B15" s="427" t="s">
        <v>396</v>
      </c>
      <c r="C15" s="421" t="s">
        <v>1653</v>
      </c>
      <c r="D15" s="431"/>
      <c r="E15" s="432"/>
      <c r="F15" s="433"/>
      <c r="G15" s="433"/>
      <c r="H15" s="433"/>
      <c r="I15" s="433"/>
      <c r="J15" s="433"/>
      <c r="K15" s="429" t="s">
        <v>1647</v>
      </c>
      <c r="L15" s="999"/>
      <c r="M15" s="999"/>
      <c r="N15" s="999"/>
      <c r="O15" s="999"/>
      <c r="P15" s="999"/>
      <c r="Q15" s="999"/>
      <c r="R15" s="999"/>
      <c r="S15" s="999"/>
      <c r="T15" s="999"/>
      <c r="U15" s="999"/>
      <c r="V15" s="999"/>
      <c r="W15" s="999"/>
      <c r="X15" s="424" t="s">
        <v>1648</v>
      </c>
      <c r="Z15" s="1003"/>
      <c r="AA15" s="1004"/>
      <c r="AB15" s="1005"/>
      <c r="AC15" s="950" t="s">
        <v>1580</v>
      </c>
      <c r="AD15" s="950"/>
      <c r="AE15" s="378" t="s">
        <v>1626</v>
      </c>
      <c r="AF15" s="951"/>
      <c r="AG15" s="951"/>
      <c r="AH15" s="951"/>
      <c r="AI15" s="951"/>
      <c r="AJ15" s="1006"/>
      <c r="AK15" s="1006"/>
      <c r="AL15" s="1006"/>
      <c r="AM15" s="1006"/>
      <c r="AN15" s="1006"/>
      <c r="AO15" s="1006"/>
      <c r="AP15" s="1006"/>
      <c r="AQ15" s="1006"/>
      <c r="AR15" s="1006"/>
      <c r="AS15" s="1006"/>
      <c r="AT15" s="1006"/>
      <c r="AU15" s="1006"/>
      <c r="AV15" s="1006"/>
      <c r="AW15" s="1006"/>
      <c r="AX15" s="1006"/>
      <c r="AY15" s="1006"/>
      <c r="AZ15" s="1006"/>
      <c r="BA15" s="1006"/>
      <c r="BB15" s="1006"/>
      <c r="BC15" s="1006"/>
      <c r="BD15" s="1006"/>
      <c r="BE15" s="1006"/>
      <c r="BF15" s="1006"/>
      <c r="BG15" s="1006"/>
      <c r="BH15" s="368"/>
      <c r="BI15" s="432"/>
      <c r="BJ15" s="433"/>
      <c r="BT15" s="430"/>
      <c r="BU15" s="430"/>
      <c r="BV15" s="430"/>
      <c r="BW15" s="430"/>
      <c r="BX15" s="430"/>
      <c r="BY15" s="430"/>
      <c r="BZ15" s="430"/>
      <c r="CA15" s="430"/>
      <c r="CB15" s="430"/>
      <c r="CC15" s="430"/>
      <c r="CD15" s="430"/>
      <c r="CE15" s="430"/>
      <c r="CF15" s="430"/>
      <c r="CG15" s="425"/>
      <c r="CH15" s="434"/>
      <c r="CI15" s="434"/>
      <c r="CJ15" s="434"/>
      <c r="CK15" s="434"/>
      <c r="CL15" s="434"/>
      <c r="CM15" s="408"/>
      <c r="CN15" s="352"/>
      <c r="CO15" s="408"/>
      <c r="CP15" s="408"/>
      <c r="CQ15" s="408"/>
      <c r="CR15" s="408"/>
      <c r="CS15" s="352"/>
      <c r="CT15" s="408"/>
      <c r="CU15" s="408"/>
      <c r="CV15" s="408"/>
      <c r="CW15" s="408"/>
      <c r="CX15" s="352"/>
      <c r="CY15" s="408"/>
      <c r="CZ15" s="408"/>
      <c r="DA15" s="408"/>
      <c r="DB15" s="408"/>
      <c r="DC15" s="356"/>
      <c r="DD15" s="408"/>
      <c r="DE15" s="408"/>
      <c r="DF15" s="408"/>
      <c r="DG15" s="408"/>
      <c r="DH15" s="407"/>
      <c r="DI15" s="407"/>
      <c r="DJ15" s="407"/>
      <c r="DK15" s="407"/>
      <c r="ER15" s="364"/>
      <c r="ES15" s="389">
        <v>3</v>
      </c>
      <c r="ET15" s="426" t="s">
        <v>823</v>
      </c>
      <c r="EU15" s="389"/>
      <c r="EV15" s="397"/>
      <c r="EW15" s="364" t="s">
        <v>447</v>
      </c>
      <c r="EX15" s="397"/>
      <c r="EY15" s="397"/>
      <c r="EZ15" s="397"/>
      <c r="FA15" s="364" t="s">
        <v>494</v>
      </c>
      <c r="FB15" s="364"/>
      <c r="FC15" s="364"/>
      <c r="FD15" s="364"/>
      <c r="FE15" s="364"/>
      <c r="FF15" s="389"/>
      <c r="FG15" s="364"/>
      <c r="FH15" s="364"/>
      <c r="FI15" s="364"/>
      <c r="FJ15" s="364"/>
      <c r="FK15" s="364"/>
      <c r="FL15" s="364"/>
    </row>
    <row r="16" spans="2:168" ht="18" customHeight="1" thickBot="1" x14ac:dyDescent="0.2">
      <c r="B16" s="435" t="s">
        <v>396</v>
      </c>
      <c r="C16" s="436" t="s">
        <v>1654</v>
      </c>
      <c r="D16" s="437"/>
      <c r="E16" s="438"/>
      <c r="F16" s="438"/>
      <c r="G16" s="438"/>
      <c r="H16" s="438"/>
      <c r="I16" s="438"/>
      <c r="J16" s="438"/>
      <c r="K16" s="439" t="s">
        <v>1647</v>
      </c>
      <c r="L16" s="1007"/>
      <c r="M16" s="1007"/>
      <c r="N16" s="1007"/>
      <c r="O16" s="1007"/>
      <c r="P16" s="1007"/>
      <c r="Q16" s="1007"/>
      <c r="R16" s="1007"/>
      <c r="S16" s="1007"/>
      <c r="T16" s="1007"/>
      <c r="U16" s="1007"/>
      <c r="V16" s="1007"/>
      <c r="W16" s="1007"/>
      <c r="X16" s="440" t="s">
        <v>1648</v>
      </c>
      <c r="Z16" s="1008" t="s">
        <v>1655</v>
      </c>
      <c r="AA16" s="1009"/>
      <c r="AB16" s="1009"/>
      <c r="AC16" s="1009"/>
      <c r="AD16" s="1009"/>
      <c r="AE16" s="1010"/>
      <c r="AF16" s="1010"/>
      <c r="AG16" s="1010"/>
      <c r="AH16" s="1010"/>
      <c r="AI16" s="1010"/>
      <c r="AJ16" s="1011"/>
      <c r="AK16" s="441"/>
      <c r="AL16" s="1012" t="s">
        <v>1656</v>
      </c>
      <c r="AM16" s="1004"/>
      <c r="AN16" s="1004"/>
      <c r="AO16" s="1004"/>
      <c r="AP16" s="1004"/>
      <c r="AQ16" s="1011"/>
      <c r="AR16" s="1011"/>
      <c r="AS16" s="1011"/>
      <c r="AT16" s="1011"/>
      <c r="AU16" s="1011"/>
      <c r="AV16" s="1011"/>
      <c r="AW16" s="442"/>
      <c r="AX16" s="443"/>
      <c r="AY16" s="444"/>
      <c r="AZ16" s="444"/>
      <c r="BA16" s="444"/>
      <c r="BB16" s="444"/>
      <c r="BC16" s="444"/>
      <c r="BE16" s="352"/>
      <c r="BF16" s="445"/>
      <c r="BG16" s="421"/>
      <c r="BH16" s="367"/>
      <c r="BI16" s="425"/>
      <c r="BJ16" s="425"/>
      <c r="BT16" s="430"/>
      <c r="BU16" s="430"/>
      <c r="BV16" s="430"/>
      <c r="BW16" s="430"/>
      <c r="BX16" s="430"/>
      <c r="BY16" s="430"/>
      <c r="BZ16" s="430"/>
      <c r="CA16" s="430"/>
      <c r="CB16" s="430"/>
      <c r="CC16" s="430"/>
      <c r="CD16" s="430"/>
      <c r="CE16" s="430"/>
      <c r="CF16" s="430"/>
      <c r="CG16" s="425"/>
      <c r="CH16" s="425"/>
      <c r="CI16" s="425"/>
      <c r="CJ16" s="425"/>
      <c r="CK16" s="425"/>
      <c r="CL16" s="425"/>
      <c r="CM16" s="408"/>
      <c r="CN16" s="352"/>
      <c r="CO16" s="408"/>
      <c r="CP16" s="408"/>
      <c r="CQ16" s="408"/>
      <c r="CR16" s="408"/>
      <c r="CS16" s="352"/>
      <c r="CT16" s="408"/>
      <c r="CU16" s="408"/>
      <c r="CV16" s="408"/>
      <c r="CW16" s="408"/>
      <c r="CX16" s="352"/>
      <c r="CY16" s="408"/>
      <c r="CZ16" s="408"/>
      <c r="DA16" s="408"/>
      <c r="DB16" s="408"/>
      <c r="DC16" s="356"/>
      <c r="DD16" s="408"/>
      <c r="DE16" s="408"/>
      <c r="DF16" s="408"/>
      <c r="DG16" s="408"/>
      <c r="DH16" s="407"/>
      <c r="DI16" s="407"/>
      <c r="DJ16" s="407"/>
      <c r="DK16" s="407"/>
      <c r="ER16" s="364"/>
      <c r="ES16" s="389">
        <v>4</v>
      </c>
      <c r="ET16" s="426" t="s">
        <v>1657</v>
      </c>
      <c r="EU16" s="389"/>
      <c r="EV16" s="397"/>
      <c r="EW16" s="364" t="s">
        <v>1658</v>
      </c>
      <c r="EX16" s="397"/>
      <c r="EY16" s="397"/>
      <c r="EZ16" s="397"/>
      <c r="FA16" s="364"/>
      <c r="FB16" s="364"/>
      <c r="FC16" s="364"/>
      <c r="FD16" s="364"/>
      <c r="FE16" s="364"/>
      <c r="FF16" s="389"/>
      <c r="FG16" s="364"/>
      <c r="FH16" s="364"/>
      <c r="FI16" s="364"/>
      <c r="FJ16" s="364"/>
      <c r="FK16" s="364"/>
      <c r="FL16" s="364"/>
    </row>
    <row r="17" spans="2:168" ht="18" customHeight="1" thickTop="1" x14ac:dyDescent="0.15">
      <c r="B17" s="1013" t="s">
        <v>1659</v>
      </c>
      <c r="C17" s="1014"/>
      <c r="D17" s="1014"/>
      <c r="E17" s="1015"/>
      <c r="F17" s="365" t="s">
        <v>957</v>
      </c>
      <c r="G17" s="446" t="s">
        <v>1660</v>
      </c>
      <c r="H17" s="447"/>
      <c r="I17" s="423"/>
      <c r="J17" s="423"/>
      <c r="K17" s="448"/>
      <c r="L17" s="414"/>
      <c r="M17" s="449" t="s">
        <v>1661</v>
      </c>
      <c r="N17" s="414"/>
      <c r="O17" s="414"/>
      <c r="P17" s="414"/>
      <c r="Q17" s="414"/>
      <c r="R17" s="414"/>
      <c r="S17" s="414"/>
      <c r="T17" s="414"/>
      <c r="U17" s="414"/>
      <c r="V17" s="414"/>
      <c r="W17" s="414"/>
      <c r="X17" s="450"/>
      <c r="Z17" s="1016" t="s">
        <v>1662</v>
      </c>
      <c r="AA17" s="945"/>
      <c r="AB17" s="1017"/>
      <c r="AC17" s="451">
        <v>1</v>
      </c>
      <c r="AD17" s="1020"/>
      <c r="AE17" s="1020"/>
      <c r="AF17" s="1020"/>
      <c r="AG17" s="452">
        <v>2</v>
      </c>
      <c r="AH17" s="1021"/>
      <c r="AI17" s="1021"/>
      <c r="AJ17" s="1021"/>
      <c r="AK17" s="1021"/>
      <c r="AL17" s="1021"/>
      <c r="AM17" s="452">
        <v>3</v>
      </c>
      <c r="AN17" s="1020"/>
      <c r="AO17" s="1020"/>
      <c r="AP17" s="1020"/>
      <c r="AQ17" s="1020"/>
      <c r="AR17" s="452">
        <v>4</v>
      </c>
      <c r="AS17" s="1020"/>
      <c r="AT17" s="1020"/>
      <c r="AU17" s="1020"/>
      <c r="AV17" s="1020"/>
      <c r="AW17" s="1020"/>
      <c r="AX17" s="452">
        <v>5</v>
      </c>
      <c r="AY17" s="1020"/>
      <c r="AZ17" s="1020"/>
      <c r="BA17" s="1020"/>
      <c r="BB17" s="1020"/>
      <c r="BC17" s="1020"/>
      <c r="BD17" s="452">
        <v>6</v>
      </c>
      <c r="BE17" s="1022"/>
      <c r="BF17" s="1022"/>
      <c r="BG17" s="1022"/>
      <c r="BH17" s="1023"/>
      <c r="BI17" s="417"/>
      <c r="BJ17" s="445"/>
      <c r="BT17" s="448"/>
      <c r="BU17" s="448"/>
      <c r="BV17" s="448"/>
      <c r="BW17" s="448"/>
      <c r="BX17" s="448"/>
      <c r="BY17" s="448"/>
      <c r="BZ17" s="453"/>
      <c r="CA17" s="453"/>
      <c r="CB17" s="454"/>
      <c r="CC17" s="454"/>
      <c r="CD17" s="454"/>
      <c r="CE17" s="454"/>
      <c r="CF17" s="454"/>
      <c r="CG17" s="454"/>
      <c r="CM17" s="408"/>
      <c r="CN17" s="352"/>
      <c r="CO17" s="408"/>
      <c r="CP17" s="408"/>
      <c r="CQ17" s="408"/>
      <c r="CR17" s="408"/>
      <c r="CS17" s="352"/>
      <c r="CT17" s="408"/>
      <c r="CU17" s="408"/>
      <c r="CV17" s="408"/>
      <c r="CW17" s="408"/>
      <c r="CX17" s="352"/>
      <c r="CY17" s="408"/>
      <c r="CZ17" s="408"/>
      <c r="DA17" s="408"/>
      <c r="DB17" s="408"/>
      <c r="DC17" s="356"/>
      <c r="DD17" s="408"/>
      <c r="DE17" s="408"/>
      <c r="DF17" s="408"/>
      <c r="DG17" s="408"/>
      <c r="DH17" s="407"/>
      <c r="DI17" s="407"/>
      <c r="DJ17" s="407"/>
      <c r="DK17" s="407"/>
      <c r="ER17" s="364"/>
      <c r="ES17" s="389" t="s">
        <v>1663</v>
      </c>
      <c r="ET17" s="426" t="s">
        <v>1664</v>
      </c>
      <c r="EU17" s="389"/>
      <c r="EV17" s="397"/>
      <c r="EW17" s="364" t="s">
        <v>1365</v>
      </c>
      <c r="EX17" s="397"/>
      <c r="EY17" s="397"/>
      <c r="EZ17" s="397"/>
      <c r="FA17" s="364"/>
      <c r="FB17" s="364"/>
      <c r="FC17" s="364"/>
      <c r="FD17" s="364"/>
      <c r="FE17" s="364"/>
      <c r="FF17" s="389"/>
      <c r="FG17" s="364"/>
      <c r="FH17" s="364"/>
      <c r="FI17" s="364"/>
      <c r="FJ17" s="364"/>
      <c r="FK17" s="364"/>
      <c r="FL17" s="364"/>
    </row>
    <row r="18" spans="2:168" ht="18" customHeight="1" thickBot="1" x14ac:dyDescent="0.2">
      <c r="B18" s="455"/>
      <c r="C18" s="456"/>
      <c r="D18" s="457"/>
      <c r="E18" s="458"/>
      <c r="F18" s="459" t="s">
        <v>396</v>
      </c>
      <c r="G18" s="456" t="s">
        <v>1665</v>
      </c>
      <c r="H18" s="458"/>
      <c r="I18" s="457"/>
      <c r="J18" s="456"/>
      <c r="K18" s="456"/>
      <c r="L18" s="460"/>
      <c r="M18" s="461" t="s">
        <v>396</v>
      </c>
      <c r="N18" s="1024" t="s">
        <v>1666</v>
      </c>
      <c r="O18" s="1024"/>
      <c r="P18" s="462" t="s">
        <v>396</v>
      </c>
      <c r="Q18" s="1024" t="s">
        <v>1667</v>
      </c>
      <c r="R18" s="1024"/>
      <c r="S18" s="462" t="s">
        <v>396</v>
      </c>
      <c r="T18" s="1024" t="s">
        <v>1668</v>
      </c>
      <c r="U18" s="1024"/>
      <c r="V18" s="462" t="s">
        <v>396</v>
      </c>
      <c r="W18" s="1024" t="s">
        <v>1669</v>
      </c>
      <c r="X18" s="1025"/>
      <c r="Z18" s="1018"/>
      <c r="AA18" s="981"/>
      <c r="AB18" s="1019"/>
      <c r="AC18" s="372">
        <v>7</v>
      </c>
      <c r="AD18" s="1026"/>
      <c r="AE18" s="1026"/>
      <c r="AF18" s="1026"/>
      <c r="AG18" s="463"/>
      <c r="AH18" s="1027"/>
      <c r="AI18" s="1027"/>
      <c r="AJ18" s="1027"/>
      <c r="AK18" s="1027"/>
      <c r="AL18" s="1027"/>
      <c r="AM18" s="372"/>
      <c r="AN18" s="1028"/>
      <c r="AO18" s="1028"/>
      <c r="AP18" s="1028"/>
      <c r="AQ18" s="1028"/>
      <c r="AR18" s="372"/>
      <c r="AS18" s="1028"/>
      <c r="AT18" s="1028"/>
      <c r="AU18" s="1028"/>
      <c r="AV18" s="1028"/>
      <c r="AW18" s="1028"/>
      <c r="AX18" s="463"/>
      <c r="AY18" s="1028"/>
      <c r="AZ18" s="1028"/>
      <c r="BA18" s="1028"/>
      <c r="BB18" s="1028"/>
      <c r="BC18" s="1028"/>
      <c r="BD18" s="464"/>
      <c r="BE18" s="463"/>
      <c r="BF18" s="372"/>
      <c r="BG18" s="372"/>
      <c r="BH18" s="404"/>
      <c r="BI18" s="405"/>
      <c r="BJ18" s="445"/>
      <c r="BT18" s="465"/>
      <c r="BU18" s="465"/>
      <c r="BV18" s="445"/>
      <c r="BW18" s="465"/>
      <c r="BX18" s="465"/>
      <c r="BY18" s="445"/>
      <c r="BZ18" s="465"/>
      <c r="CA18" s="465"/>
      <c r="CB18" s="454"/>
      <c r="CC18" s="454"/>
      <c r="CD18" s="454"/>
      <c r="CE18" s="454"/>
      <c r="CF18" s="454"/>
      <c r="CG18" s="454"/>
      <c r="CM18" s="408"/>
      <c r="CN18" s="352"/>
      <c r="CO18" s="408"/>
      <c r="CP18" s="408"/>
      <c r="CQ18" s="408"/>
      <c r="CR18" s="408"/>
      <c r="CS18" s="352"/>
      <c r="CT18" s="408"/>
      <c r="CU18" s="408"/>
      <c r="CV18" s="408"/>
      <c r="CW18" s="408"/>
      <c r="CX18" s="352"/>
      <c r="CY18" s="408"/>
      <c r="CZ18" s="408"/>
      <c r="DA18" s="408"/>
      <c r="DB18" s="408"/>
      <c r="DC18" s="356"/>
      <c r="DD18" s="408"/>
      <c r="DE18" s="408"/>
      <c r="DF18" s="408"/>
      <c r="DG18" s="408"/>
      <c r="DH18" s="407"/>
      <c r="DI18" s="407"/>
      <c r="DJ18" s="407"/>
      <c r="DK18" s="407"/>
      <c r="ER18" s="364"/>
      <c r="ES18" s="364">
        <v>1</v>
      </c>
      <c r="ET18" s="426" t="s">
        <v>1670</v>
      </c>
      <c r="EU18" s="389"/>
      <c r="EV18" s="397"/>
      <c r="EW18" s="364" t="s">
        <v>1671</v>
      </c>
      <c r="EX18" s="397"/>
      <c r="EY18" s="397"/>
      <c r="EZ18" s="397"/>
      <c r="FA18" s="364"/>
      <c r="FB18" s="364"/>
      <c r="FC18" s="364"/>
      <c r="FD18" s="364"/>
      <c r="FE18" s="364"/>
      <c r="FF18" s="389"/>
      <c r="FG18" s="364"/>
      <c r="FH18" s="364"/>
      <c r="FI18" s="364"/>
      <c r="FJ18" s="364"/>
      <c r="FK18" s="364"/>
      <c r="FL18" s="364"/>
    </row>
    <row r="19" spans="2:168" ht="4.5" customHeight="1" thickTop="1" thickBot="1" x14ac:dyDescent="0.2">
      <c r="ES19" s="364">
        <v>2</v>
      </c>
      <c r="ET19" s="426" t="s">
        <v>822</v>
      </c>
      <c r="EU19" s="364"/>
      <c r="EV19" s="364"/>
      <c r="EX19" s="389"/>
      <c r="EY19" s="397"/>
      <c r="EZ19" s="397"/>
      <c r="FB19" s="397"/>
      <c r="FC19" s="397"/>
      <c r="FD19" s="397"/>
      <c r="FE19" s="364"/>
      <c r="FF19" s="364"/>
      <c r="FG19" s="364"/>
      <c r="FH19" s="364"/>
      <c r="FI19" s="364"/>
      <c r="FJ19" s="364"/>
      <c r="FK19" s="364"/>
      <c r="FL19" s="426"/>
    </row>
    <row r="20" spans="2:168" ht="18" customHeight="1" thickTop="1" x14ac:dyDescent="0.15">
      <c r="B20" s="1029" t="s">
        <v>1672</v>
      </c>
      <c r="C20" s="1030"/>
      <c r="D20" s="1030"/>
      <c r="E20" s="1030"/>
      <c r="F20" s="1031"/>
      <c r="G20" s="466"/>
      <c r="H20" s="412"/>
      <c r="I20" s="412"/>
      <c r="J20" s="412"/>
      <c r="K20" s="412"/>
      <c r="L20" s="412"/>
      <c r="M20" s="412"/>
      <c r="N20" s="412"/>
      <c r="O20" s="412"/>
      <c r="P20" s="412"/>
      <c r="Q20" s="412"/>
      <c r="R20" s="412"/>
      <c r="S20" s="412"/>
      <c r="T20" s="412"/>
      <c r="U20" s="412"/>
      <c r="V20" s="413"/>
      <c r="W20" s="413"/>
      <c r="X20" s="413"/>
      <c r="Y20" s="413"/>
      <c r="Z20" s="414"/>
      <c r="AA20" s="414"/>
      <c r="AB20" s="414"/>
      <c r="AC20" s="414"/>
      <c r="AD20" s="414"/>
      <c r="AE20" s="414"/>
      <c r="AF20" s="414"/>
      <c r="AG20" s="414"/>
      <c r="AH20" s="414"/>
      <c r="AI20" s="414"/>
      <c r="AJ20" s="412"/>
      <c r="AK20" s="412"/>
      <c r="AL20" s="467"/>
      <c r="AM20" s="412"/>
      <c r="AN20" s="468"/>
      <c r="AO20" s="468"/>
      <c r="AP20" s="468"/>
      <c r="AQ20" s="468"/>
      <c r="AR20" s="468"/>
      <c r="AS20" s="468"/>
      <c r="AT20" s="468"/>
      <c r="AU20" s="414"/>
      <c r="AV20" s="414"/>
      <c r="AW20" s="414"/>
      <c r="AX20" s="414"/>
      <c r="AY20" s="414"/>
      <c r="AZ20" s="414"/>
      <c r="BA20" s="414"/>
      <c r="BB20" s="414"/>
      <c r="BC20" s="414"/>
      <c r="BD20" s="468"/>
      <c r="BE20" s="468"/>
      <c r="BF20" s="412"/>
      <c r="BG20" s="412"/>
      <c r="BH20" s="412"/>
      <c r="BI20" s="467"/>
      <c r="BJ20" s="412"/>
      <c r="BK20" s="469"/>
      <c r="BL20" s="469"/>
      <c r="BM20" s="412"/>
      <c r="BN20" s="412"/>
      <c r="BO20" s="412"/>
      <c r="BP20" s="412"/>
      <c r="BQ20" s="412"/>
      <c r="BR20" s="470"/>
      <c r="BS20" s="470"/>
      <c r="BT20" s="470"/>
      <c r="BU20" s="470"/>
      <c r="BV20" s="471"/>
      <c r="BW20" s="472"/>
      <c r="BX20" s="471"/>
      <c r="BY20" s="473"/>
      <c r="BZ20" s="467"/>
      <c r="CA20" s="467"/>
      <c r="CB20" s="467"/>
      <c r="CC20" s="467"/>
      <c r="CD20" s="467"/>
      <c r="CE20" s="467"/>
      <c r="CF20" s="467"/>
      <c r="CG20" s="474"/>
      <c r="CI20" s="475"/>
      <c r="ER20" s="364"/>
      <c r="ES20" s="364">
        <v>3</v>
      </c>
      <c r="ET20" s="426" t="s">
        <v>1673</v>
      </c>
      <c r="EU20" s="364"/>
      <c r="EV20" s="364"/>
      <c r="EX20" s="389"/>
      <c r="EY20" s="397"/>
      <c r="EZ20" s="397"/>
      <c r="FB20" s="397"/>
      <c r="FC20" s="397"/>
      <c r="FD20" s="397"/>
      <c r="FE20" s="397"/>
      <c r="FF20" s="397"/>
      <c r="FG20" s="397"/>
      <c r="FH20" s="397"/>
      <c r="FI20" s="397"/>
      <c r="FJ20" s="397"/>
      <c r="FK20" s="397"/>
      <c r="FL20" s="426"/>
    </row>
    <row r="21" spans="2:168" ht="18" customHeight="1" x14ac:dyDescent="0.15">
      <c r="B21" s="476" t="s">
        <v>1674</v>
      </c>
      <c r="C21" s="421"/>
      <c r="D21" s="477"/>
      <c r="E21" s="421"/>
      <c r="F21" s="423"/>
      <c r="G21" s="423"/>
      <c r="R21" s="478"/>
      <c r="S21" s="478"/>
      <c r="T21" s="478"/>
      <c r="W21" s="446" t="s">
        <v>1675</v>
      </c>
      <c r="Y21" s="425"/>
      <c r="AM21" s="446" t="s">
        <v>1676</v>
      </c>
      <c r="AT21" s="479"/>
      <c r="BC21" s="480" t="s">
        <v>1677</v>
      </c>
      <c r="BD21" s="479"/>
      <c r="BE21" s="481"/>
      <c r="BF21" s="481"/>
      <c r="BG21" s="481"/>
      <c r="BH21" s="481"/>
      <c r="BI21" s="481"/>
      <c r="BJ21" s="481"/>
      <c r="BK21" s="481"/>
      <c r="BL21" s="482"/>
      <c r="BN21" s="479"/>
      <c r="BO21" s="479"/>
      <c r="BR21" s="446" t="s">
        <v>1678</v>
      </c>
      <c r="BS21" s="479"/>
      <c r="BT21" s="423"/>
      <c r="BW21" s="423"/>
      <c r="BX21" s="475"/>
      <c r="BY21" s="423"/>
      <c r="BZ21" s="423"/>
      <c r="CA21" s="423"/>
      <c r="CB21" s="423"/>
      <c r="CC21" s="423"/>
      <c r="CD21" s="423"/>
      <c r="CE21" s="423"/>
      <c r="CF21" s="423"/>
      <c r="CG21" s="483"/>
      <c r="CI21" s="423"/>
      <c r="ER21" s="484"/>
      <c r="ES21" s="485" t="s">
        <v>1663</v>
      </c>
      <c r="ET21" s="486" t="s">
        <v>447</v>
      </c>
      <c r="EU21" s="487"/>
      <c r="EV21" s="487"/>
      <c r="EW21" s="487"/>
      <c r="EX21" s="487"/>
      <c r="EY21" s="487"/>
      <c r="EZ21" s="426"/>
      <c r="FB21" s="426"/>
      <c r="FC21" s="426"/>
      <c r="FD21" s="426"/>
      <c r="FE21" s="426"/>
      <c r="FF21" s="426"/>
      <c r="FG21" s="426"/>
      <c r="FH21" s="426"/>
      <c r="FI21" s="426"/>
      <c r="FJ21" s="426"/>
      <c r="FK21" s="426"/>
      <c r="FL21" s="426"/>
    </row>
    <row r="22" spans="2:168" ht="18" customHeight="1" x14ac:dyDescent="0.15">
      <c r="B22" s="488"/>
      <c r="C22" s="446" t="s">
        <v>1679</v>
      </c>
      <c r="D22" s="477"/>
      <c r="E22" s="421"/>
      <c r="F22" s="423"/>
      <c r="G22" s="423"/>
      <c r="H22" s="423"/>
      <c r="I22" s="423"/>
      <c r="J22" s="423"/>
      <c r="K22" s="423"/>
      <c r="L22" s="423"/>
      <c r="M22" s="423"/>
      <c r="N22" s="423"/>
      <c r="O22" s="423"/>
      <c r="P22" s="423"/>
      <c r="Q22" s="429" t="s">
        <v>1680</v>
      </c>
      <c r="R22" s="1032"/>
      <c r="S22" s="1033"/>
      <c r="T22" s="1034"/>
      <c r="U22" s="489"/>
      <c r="X22" s="445" t="s">
        <v>396</v>
      </c>
      <c r="Y22" s="490" t="s">
        <v>1681</v>
      </c>
      <c r="Z22" s="491"/>
      <c r="AA22" s="491"/>
      <c r="AB22" s="491"/>
      <c r="AE22" s="1035"/>
      <c r="AF22" s="1036"/>
      <c r="AG22" s="1037"/>
      <c r="AH22" s="385" t="s">
        <v>1682</v>
      </c>
      <c r="AM22" s="445" t="s">
        <v>396</v>
      </c>
      <c r="AN22" s="421" t="s">
        <v>1683</v>
      </c>
      <c r="AQ22" s="421" t="s">
        <v>1684</v>
      </c>
      <c r="AT22" s="1035"/>
      <c r="AU22" s="1036"/>
      <c r="AV22" s="1036"/>
      <c r="AW22" s="1036"/>
      <c r="AX22" s="1036"/>
      <c r="AY22" s="1037"/>
      <c r="AZ22" s="492"/>
      <c r="BC22" s="446" t="s">
        <v>1685</v>
      </c>
      <c r="BD22" s="479"/>
      <c r="BG22" s="493"/>
      <c r="BH22" s="493"/>
      <c r="BI22" s="493"/>
      <c r="BJ22" s="493"/>
      <c r="BK22" s="493"/>
      <c r="BM22" s="429" t="s">
        <v>1680</v>
      </c>
      <c r="BN22" s="1038"/>
      <c r="BO22" s="1039"/>
      <c r="BR22" s="446" t="s">
        <v>1686</v>
      </c>
      <c r="BU22" s="494"/>
      <c r="BW22" s="495"/>
      <c r="BX22" s="475"/>
      <c r="BY22" s="496"/>
      <c r="BZ22" s="496"/>
      <c r="CA22" s="496"/>
      <c r="CB22" s="496"/>
      <c r="CC22" s="497" t="s">
        <v>1680</v>
      </c>
      <c r="CD22" s="1040"/>
      <c r="CE22" s="1041"/>
      <c r="CF22" s="496"/>
      <c r="CG22" s="498"/>
      <c r="CI22" s="496"/>
      <c r="ER22" s="484"/>
      <c r="ES22" s="485">
        <v>1</v>
      </c>
      <c r="ET22" s="487"/>
      <c r="EU22" s="487"/>
      <c r="EV22" s="487"/>
      <c r="EW22" s="487"/>
      <c r="EX22" s="487"/>
      <c r="EY22" s="487"/>
      <c r="EZ22" s="364"/>
      <c r="FB22" s="364"/>
      <c r="FC22" s="364"/>
      <c r="FD22" s="364"/>
      <c r="FE22" s="426"/>
      <c r="FF22" s="426"/>
      <c r="FG22" s="426"/>
      <c r="FH22" s="426"/>
      <c r="FI22" s="364"/>
      <c r="FJ22" s="364"/>
      <c r="FK22" s="426"/>
      <c r="FL22" s="426"/>
    </row>
    <row r="23" spans="2:168" ht="18" customHeight="1" x14ac:dyDescent="0.15">
      <c r="B23" s="488"/>
      <c r="C23" s="446" t="s">
        <v>1687</v>
      </c>
      <c r="D23" s="477"/>
      <c r="E23" s="421"/>
      <c r="F23" s="423"/>
      <c r="G23" s="423"/>
      <c r="H23" s="423"/>
      <c r="I23" s="423"/>
      <c r="J23" s="423"/>
      <c r="K23" s="423"/>
      <c r="L23" s="423"/>
      <c r="M23" s="423"/>
      <c r="N23" s="423"/>
      <c r="O23" s="423"/>
      <c r="P23" s="429"/>
      <c r="Q23" s="429" t="s">
        <v>1680</v>
      </c>
      <c r="R23" s="1032"/>
      <c r="S23" s="1033"/>
      <c r="T23" s="1034"/>
      <c r="U23" s="489"/>
      <c r="X23" s="445" t="s">
        <v>396</v>
      </c>
      <c r="Y23" s="499" t="s">
        <v>1688</v>
      </c>
      <c r="Z23" s="491"/>
      <c r="AA23" s="491"/>
      <c r="AB23" s="491"/>
      <c r="AE23" s="1035"/>
      <c r="AF23" s="1036"/>
      <c r="AG23" s="1037"/>
      <c r="AH23" s="385" t="s">
        <v>1689</v>
      </c>
      <c r="AM23" s="389"/>
      <c r="AN23" s="500"/>
      <c r="AQ23" s="421" t="s">
        <v>1690</v>
      </c>
      <c r="AT23" s="1035"/>
      <c r="AU23" s="1036"/>
      <c r="AV23" s="1036"/>
      <c r="AW23" s="1036"/>
      <c r="AX23" s="1036"/>
      <c r="AY23" s="1037"/>
      <c r="AZ23" s="492"/>
      <c r="BC23" s="446" t="s">
        <v>1691</v>
      </c>
      <c r="BD23" s="479"/>
      <c r="BG23" s="493"/>
      <c r="BH23" s="493"/>
      <c r="BI23" s="493"/>
      <c r="BJ23" s="493"/>
      <c r="BK23" s="493"/>
      <c r="BM23" s="501" t="s">
        <v>1692</v>
      </c>
      <c r="BN23" s="1038"/>
      <c r="BO23" s="1039"/>
      <c r="BR23" s="446" t="s">
        <v>1693</v>
      </c>
      <c r="BU23" s="494"/>
      <c r="BW23" s="495"/>
      <c r="BX23" s="475"/>
      <c r="BY23" s="502"/>
      <c r="BZ23" s="503"/>
      <c r="CA23" s="503"/>
      <c r="CB23" s="503"/>
      <c r="CC23" s="422" t="s">
        <v>1694</v>
      </c>
      <c r="CD23" s="1040"/>
      <c r="CE23" s="1041"/>
      <c r="CF23" s="481"/>
      <c r="CG23" s="504"/>
      <c r="CI23" s="481"/>
      <c r="ER23" s="505"/>
      <c r="ES23" s="485">
        <v>2</v>
      </c>
      <c r="ET23" s="487"/>
      <c r="EU23" s="487"/>
      <c r="EV23" s="487"/>
      <c r="EW23" s="487"/>
      <c r="EX23" s="487"/>
      <c r="EY23" s="487"/>
      <c r="EZ23" s="364"/>
      <c r="FB23" s="364"/>
      <c r="FC23" s="364"/>
      <c r="FD23" s="364"/>
      <c r="FE23" s="426"/>
      <c r="FF23" s="426"/>
      <c r="FG23" s="426"/>
      <c r="FH23" s="389"/>
      <c r="FI23" s="389"/>
      <c r="FJ23" s="389"/>
      <c r="FK23" s="364"/>
      <c r="FL23" s="364"/>
    </row>
    <row r="24" spans="2:168" ht="18" customHeight="1" x14ac:dyDescent="0.15">
      <c r="B24" s="506"/>
      <c r="C24" s="446" t="s">
        <v>1695</v>
      </c>
      <c r="D24" s="477"/>
      <c r="E24" s="421"/>
      <c r="F24" s="496"/>
      <c r="G24" s="496"/>
      <c r="H24" s="496"/>
      <c r="I24" s="496"/>
      <c r="J24" s="496"/>
      <c r="K24" s="496"/>
      <c r="L24" s="496"/>
      <c r="M24" s="496"/>
      <c r="N24" s="496"/>
      <c r="O24" s="496"/>
      <c r="P24" s="496"/>
      <c r="Q24" s="429"/>
      <c r="R24" s="1032"/>
      <c r="S24" s="1033"/>
      <c r="T24" s="1034"/>
      <c r="U24" s="489"/>
      <c r="X24" s="445" t="s">
        <v>396</v>
      </c>
      <c r="Y24" s="1042" t="s">
        <v>1696</v>
      </c>
      <c r="Z24" s="1042"/>
      <c r="AA24" s="1042"/>
      <c r="AB24" s="1042"/>
      <c r="AC24" s="1042"/>
      <c r="AD24" s="1042"/>
      <c r="AE24" s="1035"/>
      <c r="AF24" s="1036"/>
      <c r="AG24" s="1037"/>
      <c r="AH24" s="385" t="s">
        <v>1697</v>
      </c>
      <c r="AM24" s="445" t="s">
        <v>396</v>
      </c>
      <c r="AN24" s="446" t="s">
        <v>1698</v>
      </c>
      <c r="AQ24" s="446" t="s">
        <v>1699</v>
      </c>
      <c r="AT24" s="1035"/>
      <c r="AU24" s="1036"/>
      <c r="AV24" s="1036"/>
      <c r="AW24" s="1036"/>
      <c r="AX24" s="1036"/>
      <c r="AY24" s="1037"/>
      <c r="AZ24" s="492"/>
      <c r="BC24" s="475"/>
      <c r="BD24" s="479"/>
      <c r="BG24" s="493"/>
      <c r="BH24" s="493"/>
      <c r="BI24" s="493"/>
      <c r="BJ24" s="493"/>
      <c r="BK24" s="493"/>
      <c r="BM24" s="481"/>
      <c r="BN24" s="445"/>
      <c r="BR24" s="446" t="s">
        <v>1700</v>
      </c>
      <c r="BT24" s="479"/>
      <c r="BW24" s="495"/>
      <c r="BX24" s="475"/>
      <c r="BY24" s="502"/>
      <c r="BZ24" s="503"/>
      <c r="CA24" s="503"/>
      <c r="CB24" s="503"/>
      <c r="CC24" s="503"/>
      <c r="CD24" s="503"/>
      <c r="CE24" s="481"/>
      <c r="CF24" s="481"/>
      <c r="CG24" s="504"/>
      <c r="CI24" s="481"/>
      <c r="ER24" s="505"/>
      <c r="ES24" s="485">
        <v>3</v>
      </c>
      <c r="ET24" s="487"/>
      <c r="EU24" s="487"/>
      <c r="EV24" s="487"/>
      <c r="EW24" s="487"/>
      <c r="EX24" s="487"/>
      <c r="EY24" s="487"/>
      <c r="EZ24" s="364"/>
      <c r="FA24" s="364"/>
      <c r="FB24" s="364"/>
      <c r="FC24" s="364"/>
      <c r="FD24" s="364"/>
      <c r="FE24" s="364"/>
      <c r="FF24" s="426"/>
      <c r="FG24" s="426"/>
      <c r="FH24" s="426"/>
      <c r="FI24" s="426"/>
      <c r="FJ24" s="426"/>
      <c r="FK24" s="426"/>
      <c r="FL24" s="364"/>
    </row>
    <row r="25" spans="2:168" ht="18" customHeight="1" x14ac:dyDescent="0.15">
      <c r="B25" s="506"/>
      <c r="C25" s="446" t="s">
        <v>1701</v>
      </c>
      <c r="D25" s="477"/>
      <c r="E25" s="421"/>
      <c r="F25" s="423"/>
      <c r="G25" s="423"/>
      <c r="H25" s="423"/>
      <c r="I25" s="423"/>
      <c r="J25" s="423"/>
      <c r="K25" s="423"/>
      <c r="L25" s="423"/>
      <c r="M25" s="423"/>
      <c r="N25" s="423"/>
      <c r="O25" s="423"/>
      <c r="P25" s="423"/>
      <c r="Q25" s="429" t="s">
        <v>1702</v>
      </c>
      <c r="R25" s="1032"/>
      <c r="S25" s="1033"/>
      <c r="T25" s="1034"/>
      <c r="U25" s="489"/>
      <c r="X25" s="445" t="s">
        <v>396</v>
      </c>
      <c r="Y25" s="1042" t="s">
        <v>1703</v>
      </c>
      <c r="Z25" s="1042"/>
      <c r="AA25" s="1042"/>
      <c r="AB25" s="1042"/>
      <c r="AC25" s="1042"/>
      <c r="AD25" s="1042"/>
      <c r="AE25" s="1043"/>
      <c r="AF25" s="1044"/>
      <c r="AG25" s="1045"/>
      <c r="AH25" s="385" t="s">
        <v>1704</v>
      </c>
      <c r="AQ25" s="421" t="s">
        <v>1705</v>
      </c>
      <c r="AT25" s="1035"/>
      <c r="AU25" s="1036"/>
      <c r="AV25" s="1036"/>
      <c r="AW25" s="1036"/>
      <c r="AX25" s="1036"/>
      <c r="AY25" s="1037"/>
      <c r="AZ25" s="507" t="s">
        <v>1706</v>
      </c>
      <c r="BC25" s="446" t="s">
        <v>1707</v>
      </c>
      <c r="BD25" s="479"/>
      <c r="BG25" s="493"/>
      <c r="BH25" s="493"/>
      <c r="BI25" s="493"/>
      <c r="BJ25" s="493"/>
      <c r="BK25" s="493"/>
      <c r="BM25" s="481"/>
      <c r="BN25" s="445"/>
      <c r="BS25" s="445" t="s">
        <v>396</v>
      </c>
      <c r="BT25" s="421" t="s">
        <v>1708</v>
      </c>
      <c r="CB25" s="508" t="s">
        <v>396</v>
      </c>
      <c r="CC25" s="421" t="s">
        <v>1709</v>
      </c>
      <c r="CD25" s="503"/>
      <c r="CE25" s="481"/>
      <c r="CF25" s="481"/>
      <c r="CG25" s="504"/>
      <c r="CI25" s="481"/>
      <c r="ER25" s="505"/>
      <c r="ES25" s="509">
        <v>4</v>
      </c>
      <c r="ET25" s="509"/>
      <c r="EU25" s="509"/>
      <c r="EV25" s="509"/>
      <c r="EW25" s="505"/>
      <c r="EX25" s="505"/>
      <c r="EY25" s="505"/>
      <c r="EZ25" s="505"/>
      <c r="FA25" s="505"/>
      <c r="FB25" s="505"/>
      <c r="FC25" s="505"/>
      <c r="FD25" s="505"/>
      <c r="FE25" s="505"/>
      <c r="FF25" s="505"/>
      <c r="FG25" s="505"/>
      <c r="FH25" s="505"/>
      <c r="FI25" s="505"/>
      <c r="FJ25" s="505"/>
      <c r="FK25" s="505"/>
      <c r="FL25" s="505"/>
    </row>
    <row r="26" spans="2:168" ht="18" customHeight="1" x14ac:dyDescent="0.15">
      <c r="B26" s="498"/>
      <c r="C26" s="446" t="s">
        <v>1710</v>
      </c>
      <c r="D26" s="477"/>
      <c r="E26" s="421"/>
      <c r="F26" s="423"/>
      <c r="G26" s="423"/>
      <c r="H26" s="423" t="s">
        <v>1711</v>
      </c>
      <c r="I26" s="423"/>
      <c r="J26" s="423"/>
      <c r="K26" s="423"/>
      <c r="L26" s="423"/>
      <c r="M26" s="423"/>
      <c r="N26" s="423"/>
      <c r="O26" s="423"/>
      <c r="P26" s="423"/>
      <c r="Q26" s="429" t="s">
        <v>1712</v>
      </c>
      <c r="R26" s="1032"/>
      <c r="S26" s="1033"/>
      <c r="T26" s="1034"/>
      <c r="U26" s="489"/>
      <c r="X26" s="445" t="s">
        <v>396</v>
      </c>
      <c r="Y26" s="499" t="s">
        <v>1713</v>
      </c>
      <c r="Z26" s="510"/>
      <c r="AA26" s="510"/>
      <c r="AB26" s="510"/>
      <c r="AE26" s="1035"/>
      <c r="AF26" s="1036"/>
      <c r="AG26" s="1036"/>
      <c r="AH26" s="1036"/>
      <c r="AI26" s="1037"/>
      <c r="AQ26" s="421" t="s">
        <v>1714</v>
      </c>
      <c r="AT26" s="1035"/>
      <c r="AU26" s="1036"/>
      <c r="AV26" s="1036"/>
      <c r="AW26" s="1036"/>
      <c r="AX26" s="1036"/>
      <c r="AY26" s="1037"/>
      <c r="AZ26" s="495" t="s">
        <v>1715</v>
      </c>
      <c r="BC26" s="446" t="s">
        <v>1716</v>
      </c>
      <c r="BD26" s="479"/>
      <c r="BG26" s="493"/>
      <c r="BH26" s="493"/>
      <c r="BI26" s="493"/>
      <c r="BJ26" s="493"/>
      <c r="BK26" s="493"/>
      <c r="BL26" s="475"/>
      <c r="BM26" s="429" t="s">
        <v>1717</v>
      </c>
      <c r="BN26" s="1038"/>
      <c r="BO26" s="1039"/>
      <c r="BS26" s="445" t="s">
        <v>396</v>
      </c>
      <c r="BT26" s="421" t="s">
        <v>1718</v>
      </c>
      <c r="CB26" s="508" t="s">
        <v>396</v>
      </c>
      <c r="CC26" s="421" t="s">
        <v>1719</v>
      </c>
      <c r="CD26" s="511"/>
      <c r="CE26" s="422"/>
      <c r="CF26" s="429"/>
      <c r="CG26" s="512"/>
      <c r="CI26" s="422"/>
      <c r="ES26" s="351">
        <v>5</v>
      </c>
    </row>
    <row r="27" spans="2:168" ht="18" customHeight="1" x14ac:dyDescent="0.15">
      <c r="B27" s="513"/>
      <c r="C27" s="514"/>
      <c r="D27" s="496"/>
      <c r="E27" s="419"/>
      <c r="F27" s="514"/>
      <c r="G27" s="475"/>
      <c r="H27" s="475"/>
      <c r="I27" s="475"/>
      <c r="J27" s="475"/>
      <c r="K27" s="475"/>
      <c r="L27" s="475"/>
      <c r="M27" s="475"/>
      <c r="N27" s="475"/>
      <c r="O27" s="475"/>
      <c r="P27" s="475"/>
      <c r="Q27" s="475"/>
      <c r="R27" s="475"/>
      <c r="S27" s="475"/>
      <c r="T27" s="475"/>
      <c r="U27" s="475"/>
      <c r="X27" s="445" t="s">
        <v>396</v>
      </c>
      <c r="Y27" s="499" t="s">
        <v>1720</v>
      </c>
      <c r="Z27" s="510"/>
      <c r="AA27" s="510"/>
      <c r="AB27" s="510"/>
      <c r="AE27" s="1035"/>
      <c r="AF27" s="1036"/>
      <c r="AG27" s="1036"/>
      <c r="AH27" s="1036"/>
      <c r="AI27" s="1037"/>
      <c r="BA27" s="493"/>
      <c r="BB27" s="493"/>
      <c r="BC27" s="493"/>
      <c r="BD27" s="493"/>
      <c r="BE27" s="475"/>
      <c r="BF27" s="481"/>
      <c r="BG27" s="481"/>
      <c r="BH27" s="423"/>
      <c r="BI27" s="423"/>
      <c r="BJ27" s="423"/>
      <c r="BS27" s="445" t="s">
        <v>396</v>
      </c>
      <c r="BT27" s="421" t="s">
        <v>1721</v>
      </c>
      <c r="BU27" s="422"/>
      <c r="BV27" s="422"/>
      <c r="BW27" s="495"/>
      <c r="BX27" s="495"/>
      <c r="BY27" s="495"/>
      <c r="BZ27" s="495"/>
      <c r="CA27" s="495"/>
      <c r="CB27" s="495"/>
      <c r="CC27" s="495"/>
      <c r="CD27" s="495"/>
      <c r="CE27" s="495"/>
      <c r="CF27" s="429"/>
      <c r="CG27" s="515"/>
      <c r="CI27" s="516"/>
    </row>
    <row r="28" spans="2:168" ht="4.5" customHeight="1" thickBot="1" x14ac:dyDescent="0.2">
      <c r="B28" s="517"/>
      <c r="C28" s="518"/>
      <c r="D28" s="519"/>
      <c r="E28" s="520"/>
      <c r="F28" s="518"/>
      <c r="G28" s="519"/>
      <c r="H28" s="519"/>
      <c r="I28" s="521"/>
      <c r="J28" s="521"/>
      <c r="K28" s="521"/>
      <c r="L28" s="521"/>
      <c r="M28" s="521"/>
      <c r="N28" s="521"/>
      <c r="O28" s="521"/>
      <c r="P28" s="519"/>
      <c r="Q28" s="519"/>
      <c r="R28" s="519"/>
      <c r="S28" s="519"/>
      <c r="T28" s="519"/>
      <c r="U28" s="519"/>
      <c r="V28" s="456"/>
      <c r="W28" s="456"/>
      <c r="X28" s="456"/>
      <c r="Y28" s="456"/>
      <c r="Z28" s="460"/>
      <c r="AA28" s="460"/>
      <c r="AB28" s="460"/>
      <c r="AC28" s="460"/>
      <c r="AD28" s="460"/>
      <c r="AE28" s="460"/>
      <c r="AF28" s="460"/>
      <c r="AG28" s="460"/>
      <c r="AH28" s="460"/>
      <c r="AI28" s="460"/>
      <c r="AJ28" s="519"/>
      <c r="AK28" s="519"/>
      <c r="AL28" s="519"/>
      <c r="AM28" s="519"/>
      <c r="AN28" s="519"/>
      <c r="AO28" s="519"/>
      <c r="AP28" s="519"/>
      <c r="AQ28" s="519"/>
      <c r="AR28" s="519"/>
      <c r="AS28" s="519"/>
      <c r="AT28" s="519"/>
      <c r="AU28" s="460"/>
      <c r="AV28" s="460"/>
      <c r="AW28" s="460"/>
      <c r="AX28" s="460"/>
      <c r="AY28" s="460"/>
      <c r="AZ28" s="460"/>
      <c r="BA28" s="460"/>
      <c r="BB28" s="460"/>
      <c r="BC28" s="460"/>
      <c r="BD28" s="519"/>
      <c r="BE28" s="519"/>
      <c r="BF28" s="519"/>
      <c r="BG28" s="522"/>
      <c r="BH28" s="519"/>
      <c r="BI28" s="523"/>
      <c r="BJ28" s="523"/>
      <c r="BK28" s="523"/>
      <c r="BL28" s="523"/>
      <c r="BM28" s="523"/>
      <c r="BN28" s="523"/>
      <c r="BO28" s="524"/>
      <c r="BP28" s="524"/>
      <c r="BQ28" s="524"/>
      <c r="BR28" s="524"/>
      <c r="BS28" s="524"/>
      <c r="BT28" s="524"/>
      <c r="BU28" s="524"/>
      <c r="BV28" s="524"/>
      <c r="BW28" s="524"/>
      <c r="BX28" s="519"/>
      <c r="BY28" s="519"/>
      <c r="BZ28" s="524"/>
      <c r="CA28" s="524"/>
      <c r="CB28" s="523"/>
      <c r="CC28" s="525"/>
      <c r="CD28" s="525"/>
      <c r="CE28" s="525"/>
      <c r="CF28" s="525"/>
      <c r="CG28" s="526"/>
      <c r="CI28" s="429"/>
    </row>
    <row r="29" spans="2:168" ht="18" customHeight="1" thickTop="1" x14ac:dyDescent="0.15">
      <c r="B29" s="527"/>
      <c r="C29" s="422"/>
      <c r="D29" s="422"/>
      <c r="E29" s="422"/>
      <c r="F29" s="422"/>
      <c r="G29" s="528" t="s">
        <v>1722</v>
      </c>
      <c r="H29" s="419"/>
      <c r="I29" s="419"/>
      <c r="J29" s="419"/>
      <c r="K29" s="419"/>
      <c r="L29" s="419"/>
      <c r="M29" s="419"/>
      <c r="N29" s="419"/>
      <c r="O29" s="419"/>
      <c r="P29" s="419"/>
      <c r="Q29" s="419"/>
      <c r="R29" s="419"/>
      <c r="S29" s="419"/>
      <c r="T29" s="419"/>
      <c r="U29" s="419"/>
      <c r="V29" s="419"/>
      <c r="W29" s="419"/>
      <c r="X29" s="419"/>
      <c r="Y29" s="419"/>
      <c r="Z29" s="419"/>
      <c r="AA29" s="419"/>
      <c r="AB29" s="528" t="s">
        <v>1723</v>
      </c>
      <c r="AC29" s="419"/>
      <c r="AD29" s="529"/>
      <c r="AE29" s="514"/>
      <c r="AF29" s="529"/>
      <c r="AG29" s="530"/>
      <c r="AH29" s="530"/>
      <c r="AI29" s="530"/>
      <c r="AJ29" s="530"/>
      <c r="AK29" s="531" t="s">
        <v>1724</v>
      </c>
      <c r="AL29" s="530"/>
      <c r="AM29" s="530"/>
      <c r="AN29" s="532"/>
      <c r="AO29" s="532"/>
      <c r="AP29" s="532"/>
      <c r="AQ29" s="532"/>
      <c r="AR29" s="532"/>
      <c r="AS29" s="532"/>
      <c r="AT29" s="532"/>
      <c r="AU29" s="532"/>
      <c r="AV29" s="532"/>
      <c r="AW29" s="532"/>
      <c r="AX29" s="532"/>
      <c r="AY29" s="532"/>
      <c r="AZ29" s="533"/>
      <c r="BA29" s="534"/>
      <c r="BB29" s="534"/>
      <c r="BC29" s="534"/>
      <c r="BD29" s="534"/>
      <c r="BE29" s="535"/>
      <c r="BF29" s="535"/>
      <c r="BG29" s="1046" t="s">
        <v>1725</v>
      </c>
      <c r="BH29" s="1046"/>
      <c r="BI29" s="1046"/>
      <c r="BJ29" s="1046"/>
      <c r="BK29" s="1046"/>
      <c r="BL29" s="1046"/>
      <c r="BM29" s="536"/>
      <c r="BN29" s="536" t="s">
        <v>1726</v>
      </c>
      <c r="BO29" s="529"/>
      <c r="BP29" s="529"/>
      <c r="BQ29" s="529"/>
      <c r="BR29" s="529"/>
      <c r="BS29" s="529"/>
      <c r="BT29" s="529"/>
      <c r="BU29" s="536" t="s">
        <v>1727</v>
      </c>
      <c r="BV29" s="529"/>
      <c r="BW29" s="534"/>
      <c r="BX29" s="534"/>
      <c r="BY29" s="534"/>
      <c r="BZ29" s="529"/>
      <c r="CA29" s="529"/>
      <c r="CB29" s="534"/>
      <c r="CC29" s="534"/>
      <c r="CD29" s="534"/>
      <c r="CE29" s="537"/>
      <c r="CF29" s="533"/>
      <c r="CM29" s="537" t="s">
        <v>1728</v>
      </c>
      <c r="CN29" s="537"/>
      <c r="CO29" s="538"/>
      <c r="CP29" s="529"/>
      <c r="CQ29" s="529"/>
      <c r="CR29" s="529"/>
      <c r="CS29" s="529"/>
      <c r="CT29" s="529"/>
      <c r="CU29" s="529"/>
      <c r="CV29" s="529"/>
      <c r="CW29" s="529"/>
      <c r="CX29" s="529"/>
      <c r="CY29" s="529"/>
      <c r="CZ29" s="529"/>
      <c r="DA29" s="529"/>
      <c r="DB29" s="529"/>
      <c r="DC29" s="529"/>
      <c r="DD29" s="529"/>
      <c r="DE29" s="529"/>
      <c r="DF29" s="529"/>
      <c r="DG29" s="529"/>
      <c r="DH29" s="529"/>
      <c r="DI29" s="529"/>
      <c r="DJ29" s="529"/>
      <c r="DK29" s="529"/>
      <c r="DL29" s="529"/>
      <c r="DM29" s="539" t="s">
        <v>1729</v>
      </c>
    </row>
    <row r="30" spans="2:168" ht="5.25" customHeight="1" thickBot="1" x14ac:dyDescent="0.2">
      <c r="B30" s="529"/>
      <c r="C30" s="529"/>
      <c r="D30" s="529"/>
      <c r="E30" s="540"/>
      <c r="F30" s="540"/>
      <c r="G30" s="541"/>
      <c r="H30" s="540"/>
      <c r="I30" s="540"/>
      <c r="J30" s="540"/>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529"/>
      <c r="AK30" s="529"/>
      <c r="AL30" s="529"/>
      <c r="AM30" s="529"/>
      <c r="AN30" s="529"/>
      <c r="AO30" s="529"/>
      <c r="AP30" s="529"/>
      <c r="AQ30" s="529"/>
      <c r="AR30" s="529"/>
      <c r="AS30" s="529"/>
      <c r="AT30" s="529"/>
      <c r="AU30" s="529"/>
      <c r="AV30" s="529"/>
      <c r="AW30" s="529"/>
      <c r="AX30" s="529"/>
      <c r="AY30" s="529"/>
      <c r="AZ30" s="529"/>
      <c r="BA30" s="529"/>
      <c r="BB30" s="529"/>
      <c r="BC30" s="529"/>
      <c r="BD30" s="529"/>
      <c r="BE30" s="542"/>
      <c r="BF30" s="542"/>
      <c r="BG30" s="1047"/>
      <c r="BH30" s="1047"/>
      <c r="BI30" s="1047"/>
      <c r="BJ30" s="1047"/>
      <c r="BK30" s="1047"/>
      <c r="BL30" s="1047"/>
      <c r="BM30" s="543"/>
      <c r="BN30" s="529"/>
      <c r="BO30" s="529"/>
      <c r="BP30" s="529"/>
      <c r="BQ30" s="529"/>
      <c r="BR30" s="529"/>
      <c r="BS30" s="529"/>
      <c r="BT30" s="529"/>
      <c r="BU30" s="529"/>
      <c r="BV30" s="529"/>
      <c r="BW30" s="529"/>
      <c r="BX30" s="529"/>
      <c r="BY30" s="529"/>
      <c r="BZ30" s="529"/>
      <c r="CA30" s="529"/>
      <c r="CB30" s="529"/>
      <c r="CC30" s="529"/>
      <c r="CD30" s="529"/>
      <c r="CE30" s="529"/>
      <c r="CF30" s="529"/>
      <c r="CM30" s="529"/>
      <c r="CN30" s="529"/>
      <c r="CO30" s="529"/>
      <c r="CP30" s="529"/>
      <c r="CQ30" s="529"/>
      <c r="CR30" s="529"/>
      <c r="CS30" s="529"/>
      <c r="CT30" s="529"/>
      <c r="CU30" s="529"/>
      <c r="CV30" s="529"/>
      <c r="CW30" s="529"/>
      <c r="CX30" s="529"/>
      <c r="CY30" s="529"/>
      <c r="CZ30" s="529"/>
      <c r="DA30" s="529"/>
      <c r="DB30" s="529"/>
      <c r="DC30" s="529"/>
      <c r="DD30" s="529"/>
      <c r="DE30" s="529"/>
      <c r="DF30" s="529"/>
      <c r="DG30" s="529"/>
      <c r="DH30" s="529"/>
      <c r="DI30" s="529"/>
      <c r="DJ30" s="529"/>
      <c r="DK30" s="529"/>
      <c r="DL30" s="529"/>
      <c r="DM30" s="544"/>
    </row>
    <row r="31" spans="2:168" ht="12" customHeight="1" x14ac:dyDescent="0.15">
      <c r="B31" s="1048" t="s">
        <v>1730</v>
      </c>
      <c r="C31" s="1049"/>
      <c r="D31" s="1049"/>
      <c r="E31" s="1050"/>
      <c r="F31" s="1055" t="s">
        <v>1731</v>
      </c>
      <c r="G31" s="1055"/>
      <c r="H31" s="1055"/>
      <c r="I31" s="1055"/>
      <c r="J31" s="1055"/>
      <c r="K31" s="1055"/>
      <c r="L31" s="1055"/>
      <c r="M31" s="1055"/>
      <c r="N31" s="1055"/>
      <c r="O31" s="1055"/>
      <c r="P31" s="1055"/>
      <c r="Q31" s="1055"/>
      <c r="R31" s="1055"/>
      <c r="S31" s="1055"/>
      <c r="T31" s="1055"/>
      <c r="U31" s="1055"/>
      <c r="V31" s="1055"/>
      <c r="W31" s="1055"/>
      <c r="X31" s="1055"/>
      <c r="Y31" s="1055"/>
      <c r="Z31" s="1055"/>
      <c r="AA31" s="1055"/>
      <c r="AB31" s="1056"/>
      <c r="AC31" s="1057" t="s">
        <v>1732</v>
      </c>
      <c r="AD31" s="1058"/>
      <c r="AE31" s="1058"/>
      <c r="AF31" s="1058"/>
      <c r="AG31" s="1058"/>
      <c r="AH31" s="1058"/>
      <c r="AI31" s="1058"/>
      <c r="AJ31" s="1059"/>
      <c r="AK31" s="1060" t="s">
        <v>1733</v>
      </c>
      <c r="AL31" s="1061"/>
      <c r="AM31" s="1061"/>
      <c r="AN31" s="1062"/>
      <c r="AO31" s="1057" t="s">
        <v>1734</v>
      </c>
      <c r="AP31" s="1058"/>
      <c r="AQ31" s="1058"/>
      <c r="AR31" s="1058"/>
      <c r="AS31" s="1058"/>
      <c r="AT31" s="1058"/>
      <c r="AU31" s="1058"/>
      <c r="AV31" s="1058"/>
      <c r="AW31" s="1058"/>
      <c r="AX31" s="1058"/>
      <c r="AY31" s="1058"/>
      <c r="AZ31" s="1058"/>
      <c r="BA31" s="1058"/>
      <c r="BB31" s="1058"/>
      <c r="BC31" s="1058"/>
      <c r="BD31" s="1058"/>
      <c r="BE31" s="1058"/>
      <c r="BF31" s="1059"/>
      <c r="BG31" s="1063" t="s">
        <v>1735</v>
      </c>
      <c r="BH31" s="1064"/>
      <c r="BI31" s="1064"/>
      <c r="BJ31" s="1064"/>
      <c r="BK31" s="1064"/>
      <c r="BL31" s="1065"/>
      <c r="BM31" s="1057" t="s">
        <v>1736</v>
      </c>
      <c r="BN31" s="1059"/>
      <c r="BO31" s="1063" t="s">
        <v>1737</v>
      </c>
      <c r="BP31" s="1064"/>
      <c r="BQ31" s="1064"/>
      <c r="BR31" s="1064"/>
      <c r="BS31" s="1064"/>
      <c r="BT31" s="1064"/>
      <c r="BU31" s="1064"/>
      <c r="BV31" s="1064"/>
      <c r="BW31" s="1064"/>
      <c r="BX31" s="1064"/>
      <c r="BY31" s="1064"/>
      <c r="BZ31" s="1064"/>
      <c r="CA31" s="1064"/>
      <c r="CB31" s="1064"/>
      <c r="CC31" s="1064"/>
      <c r="CD31" s="1064"/>
      <c r="CE31" s="1064"/>
      <c r="CF31" s="1066"/>
      <c r="CI31" s="1048" t="s">
        <v>1730</v>
      </c>
      <c r="CJ31" s="1049"/>
      <c r="CK31" s="1049"/>
      <c r="CL31" s="1050"/>
      <c r="CM31" s="1064" t="s">
        <v>1738</v>
      </c>
      <c r="CN31" s="1064"/>
      <c r="CO31" s="1064"/>
      <c r="CP31" s="1064"/>
      <c r="CQ31" s="1064"/>
      <c r="CR31" s="1064"/>
      <c r="CS31" s="1064"/>
      <c r="CT31" s="1064"/>
      <c r="CU31" s="1064"/>
      <c r="CV31" s="1064"/>
      <c r="CW31" s="1064"/>
      <c r="CX31" s="1064"/>
      <c r="CY31" s="1064"/>
      <c r="CZ31" s="1064"/>
      <c r="DA31" s="1064"/>
      <c r="DB31" s="1064"/>
      <c r="DC31" s="1064"/>
      <c r="DD31" s="1064"/>
      <c r="DE31" s="1064"/>
      <c r="DF31" s="1064"/>
      <c r="DG31" s="1064"/>
      <c r="DH31" s="1064"/>
      <c r="DI31" s="1064"/>
      <c r="DJ31" s="1064"/>
      <c r="DK31" s="1064"/>
      <c r="DL31" s="1064"/>
      <c r="DM31" s="1064"/>
      <c r="DN31" s="1064"/>
      <c r="DO31" s="1066"/>
    </row>
    <row r="32" spans="2:168" ht="12" customHeight="1" x14ac:dyDescent="0.15">
      <c r="B32" s="1051"/>
      <c r="C32" s="1052"/>
      <c r="D32" s="1052"/>
      <c r="E32" s="1053"/>
      <c r="F32" s="545">
        <v>1</v>
      </c>
      <c r="G32" s="546">
        <v>2</v>
      </c>
      <c r="H32" s="547" t="s">
        <v>1739</v>
      </c>
      <c r="I32" s="548"/>
      <c r="J32" s="548"/>
      <c r="K32" s="548"/>
      <c r="L32" s="548"/>
      <c r="M32" s="548"/>
      <c r="N32" s="548"/>
      <c r="O32" s="548"/>
      <c r="P32" s="548"/>
      <c r="Q32" s="549"/>
      <c r="R32" s="550" t="s">
        <v>1740</v>
      </c>
      <c r="S32" s="551"/>
      <c r="T32" s="551"/>
      <c r="U32" s="551"/>
      <c r="V32" s="551"/>
      <c r="W32" s="552"/>
      <c r="X32" s="551"/>
      <c r="Y32" s="551"/>
      <c r="Z32" s="551"/>
      <c r="AA32" s="551"/>
      <c r="AB32" s="546">
        <v>7</v>
      </c>
      <c r="AC32" s="553">
        <v>1</v>
      </c>
      <c r="AD32" s="551" t="s">
        <v>1741</v>
      </c>
      <c r="AE32" s="551"/>
      <c r="AF32" s="551"/>
      <c r="AG32" s="551"/>
      <c r="AH32" s="551"/>
      <c r="AI32" s="551"/>
      <c r="AJ32" s="551"/>
      <c r="AK32" s="1069" t="s">
        <v>396</v>
      </c>
      <c r="AL32" s="1070"/>
      <c r="AM32" s="1069" t="s">
        <v>396</v>
      </c>
      <c r="AN32" s="1070"/>
      <c r="AO32" s="1071" t="s">
        <v>1742</v>
      </c>
      <c r="AP32" s="1072"/>
      <c r="AQ32" s="1072"/>
      <c r="AR32" s="1072"/>
      <c r="AS32" s="1073"/>
      <c r="AT32" s="1074" t="s">
        <v>1743</v>
      </c>
      <c r="AU32" s="1075"/>
      <c r="AV32" s="1075"/>
      <c r="AW32" s="1075"/>
      <c r="AX32" s="1075"/>
      <c r="AY32" s="1075"/>
      <c r="AZ32" s="1075"/>
      <c r="BA32" s="1075"/>
      <c r="BB32" s="1075"/>
      <c r="BC32" s="1075"/>
      <c r="BD32" s="1075"/>
      <c r="BE32" s="1075"/>
      <c r="BF32" s="1076"/>
      <c r="BG32" s="554"/>
      <c r="BH32" s="550" t="s">
        <v>1744</v>
      </c>
      <c r="BI32" s="555"/>
      <c r="BJ32" s="555"/>
      <c r="BK32" s="555"/>
      <c r="BL32" s="556"/>
      <c r="BM32" s="557"/>
      <c r="BN32" s="553"/>
      <c r="BO32" s="1071" t="s">
        <v>1745</v>
      </c>
      <c r="BP32" s="1072"/>
      <c r="BQ32" s="1072"/>
      <c r="BR32" s="1072"/>
      <c r="BS32" s="1072"/>
      <c r="BT32" s="1072"/>
      <c r="BU32" s="1072"/>
      <c r="BV32" s="1072"/>
      <c r="BW32" s="1072"/>
      <c r="BX32" s="1072"/>
      <c r="BY32" s="1072"/>
      <c r="BZ32" s="1072"/>
      <c r="CA32" s="1072"/>
      <c r="CB32" s="1072"/>
      <c r="CC32" s="1072"/>
      <c r="CD32" s="1072"/>
      <c r="CE32" s="1072"/>
      <c r="CF32" s="1077"/>
      <c r="CI32" s="1051"/>
      <c r="CJ32" s="1052"/>
      <c r="CK32" s="1052"/>
      <c r="CL32" s="1053"/>
      <c r="CM32" s="1078" t="s">
        <v>1746</v>
      </c>
      <c r="CN32" s="1078"/>
      <c r="CO32" s="1078"/>
      <c r="CP32" s="1078"/>
      <c r="CQ32" s="1078"/>
      <c r="CR32" s="1078"/>
      <c r="CS32" s="1078"/>
      <c r="CT32" s="1078"/>
      <c r="CU32" s="1078"/>
      <c r="CV32" s="1078"/>
      <c r="CW32" s="1078"/>
      <c r="CX32" s="1079"/>
      <c r="CY32" s="1080" t="s">
        <v>1747</v>
      </c>
      <c r="CZ32" s="1081"/>
      <c r="DA32" s="1081"/>
      <c r="DB32" s="1081"/>
      <c r="DC32" s="1081"/>
      <c r="DD32" s="1081"/>
      <c r="DE32" s="1081"/>
      <c r="DF32" s="1081"/>
      <c r="DG32" s="1081"/>
      <c r="DH32" s="1081"/>
      <c r="DI32" s="1081"/>
      <c r="DJ32" s="1082"/>
      <c r="DK32" s="558">
        <v>3</v>
      </c>
      <c r="DL32" s="1083" t="s">
        <v>1748</v>
      </c>
      <c r="DM32" s="1084"/>
      <c r="DN32" s="1084"/>
      <c r="DO32" s="1085"/>
    </row>
    <row r="33" spans="2:119" ht="12" customHeight="1" x14ac:dyDescent="0.15">
      <c r="B33" s="1054"/>
      <c r="C33" s="1014"/>
      <c r="D33" s="1014"/>
      <c r="E33" s="1015"/>
      <c r="F33" s="559"/>
      <c r="G33" s="560"/>
      <c r="H33" s="561"/>
      <c r="I33" s="1067" t="s">
        <v>1749</v>
      </c>
      <c r="J33" s="1067"/>
      <c r="K33" s="1067"/>
      <c r="L33" s="1067"/>
      <c r="M33" s="1068"/>
      <c r="N33" s="564" t="s">
        <v>1750</v>
      </c>
      <c r="O33" s="565"/>
      <c r="P33" s="566"/>
      <c r="Q33" s="567"/>
      <c r="R33" s="568"/>
      <c r="S33" s="569"/>
      <c r="T33" s="569"/>
      <c r="U33" s="569"/>
      <c r="V33" s="569"/>
      <c r="W33" s="569"/>
      <c r="X33" s="569"/>
      <c r="Y33" s="569"/>
      <c r="Z33" s="569"/>
      <c r="AA33" s="570"/>
      <c r="AB33" s="567"/>
      <c r="AC33" s="570"/>
      <c r="AD33" s="568"/>
      <c r="AE33" s="569"/>
      <c r="AF33" s="569"/>
      <c r="AG33" s="569"/>
      <c r="AH33" s="569"/>
      <c r="AI33" s="569"/>
      <c r="AJ33" s="570"/>
      <c r="AK33" s="1086" t="s">
        <v>1751</v>
      </c>
      <c r="AL33" s="1087"/>
      <c r="AM33" s="1088" t="s">
        <v>1752</v>
      </c>
      <c r="AN33" s="1089"/>
      <c r="AO33" s="1090" t="s">
        <v>1753</v>
      </c>
      <c r="AP33" s="1091"/>
      <c r="AQ33" s="1092"/>
      <c r="AR33" s="571" t="s">
        <v>285</v>
      </c>
      <c r="AS33" s="559"/>
      <c r="AT33" s="1090" t="s">
        <v>1754</v>
      </c>
      <c r="AU33" s="1091"/>
      <c r="AV33" s="1091"/>
      <c r="AW33" s="1092"/>
      <c r="AX33" s="572" t="s">
        <v>1755</v>
      </c>
      <c r="AY33" s="559"/>
      <c r="AZ33" s="559"/>
      <c r="BA33" s="571" t="s">
        <v>1301</v>
      </c>
      <c r="BB33" s="559"/>
      <c r="BC33" s="559"/>
      <c r="BD33" s="571" t="s">
        <v>1756</v>
      </c>
      <c r="BE33" s="559"/>
      <c r="BF33" s="573"/>
      <c r="BG33" s="569"/>
      <c r="BH33" s="574"/>
      <c r="BI33" s="562"/>
      <c r="BJ33" s="562"/>
      <c r="BK33" s="562"/>
      <c r="BL33" s="563"/>
      <c r="BM33" s="575">
        <v>1</v>
      </c>
      <c r="BN33" s="576">
        <v>2</v>
      </c>
      <c r="BO33" s="1093" t="s">
        <v>1757</v>
      </c>
      <c r="BP33" s="1094"/>
      <c r="BQ33" s="1093" t="s">
        <v>1758</v>
      </c>
      <c r="BR33" s="1095"/>
      <c r="BS33" s="1095"/>
      <c r="BT33" s="1094"/>
      <c r="BU33" s="1093" t="s">
        <v>1759</v>
      </c>
      <c r="BV33" s="1095"/>
      <c r="BW33" s="1095"/>
      <c r="BX33" s="1094"/>
      <c r="BY33" s="1090" t="s">
        <v>1760</v>
      </c>
      <c r="BZ33" s="1096"/>
      <c r="CA33" s="1096"/>
      <c r="CB33" s="1097"/>
      <c r="CC33" s="1090" t="s">
        <v>1761</v>
      </c>
      <c r="CD33" s="1096"/>
      <c r="CE33" s="1096"/>
      <c r="CF33" s="1098"/>
      <c r="CI33" s="1054"/>
      <c r="CJ33" s="1014"/>
      <c r="CK33" s="1014"/>
      <c r="CL33" s="1015"/>
      <c r="CM33" s="577" t="s">
        <v>396</v>
      </c>
      <c r="CN33" s="1099" t="s">
        <v>1762</v>
      </c>
      <c r="CO33" s="1099"/>
      <c r="CP33" s="1099"/>
      <c r="CQ33" s="1099"/>
      <c r="CR33" s="1100"/>
      <c r="CS33" s="578" t="s">
        <v>396</v>
      </c>
      <c r="CT33" s="1101" t="s">
        <v>1763</v>
      </c>
      <c r="CU33" s="1101"/>
      <c r="CV33" s="1101"/>
      <c r="CW33" s="1101"/>
      <c r="CX33" s="1102"/>
      <c r="CY33" s="578" t="s">
        <v>396</v>
      </c>
      <c r="CZ33" s="1099" t="s">
        <v>1762</v>
      </c>
      <c r="DA33" s="1099"/>
      <c r="DB33" s="1099"/>
      <c r="DC33" s="1099"/>
      <c r="DD33" s="1100"/>
      <c r="DE33" s="578" t="s">
        <v>396</v>
      </c>
      <c r="DF33" s="1103" t="s">
        <v>1764</v>
      </c>
      <c r="DG33" s="1103"/>
      <c r="DH33" s="1103"/>
      <c r="DI33" s="1103"/>
      <c r="DJ33" s="1104"/>
      <c r="DK33" s="560"/>
      <c r="DL33" s="579"/>
      <c r="DM33" s="580"/>
      <c r="DN33" s="580"/>
      <c r="DO33" s="581"/>
    </row>
    <row r="34" spans="2:119" ht="10.5" customHeight="1" x14ac:dyDescent="0.15">
      <c r="B34" s="582" t="s">
        <v>1765</v>
      </c>
      <c r="C34" s="583"/>
      <c r="D34" s="584"/>
      <c r="E34" s="585"/>
      <c r="F34" s="586"/>
      <c r="G34" s="587"/>
      <c r="H34" s="588"/>
      <c r="I34" s="588"/>
      <c r="J34" s="589"/>
      <c r="K34" s="589"/>
      <c r="L34" s="589"/>
      <c r="M34" s="590"/>
      <c r="N34" s="588"/>
      <c r="O34" s="589"/>
      <c r="P34" s="590"/>
      <c r="Q34" s="591"/>
      <c r="R34" s="592"/>
      <c r="S34" s="590"/>
      <c r="T34" s="589"/>
      <c r="U34" s="593"/>
      <c r="V34" s="590"/>
      <c r="W34" s="586"/>
      <c r="X34" s="594"/>
      <c r="Y34" s="590"/>
      <c r="Z34" s="590"/>
      <c r="AA34" s="590"/>
      <c r="AB34" s="587"/>
      <c r="AC34" s="595"/>
      <c r="AD34" s="587"/>
      <c r="AE34" s="1121" t="s">
        <v>1766</v>
      </c>
      <c r="AF34" s="1122"/>
      <c r="AG34" s="1122"/>
      <c r="AH34" s="1123"/>
      <c r="AI34" s="1124" t="s">
        <v>1767</v>
      </c>
      <c r="AJ34" s="1125"/>
      <c r="AK34" s="596" t="s">
        <v>1768</v>
      </c>
      <c r="AL34" s="597" t="s">
        <v>1769</v>
      </c>
      <c r="AM34" s="596"/>
      <c r="AN34" s="597"/>
      <c r="AO34" s="596"/>
      <c r="AP34" s="598"/>
      <c r="AQ34" s="599"/>
      <c r="AR34" s="588"/>
      <c r="AS34" s="600"/>
      <c r="AT34" s="588"/>
      <c r="AU34" s="593"/>
      <c r="AV34" s="601"/>
      <c r="AW34" s="601"/>
      <c r="AX34" s="588"/>
      <c r="AY34" s="602"/>
      <c r="AZ34" s="603"/>
      <c r="BA34" s="588"/>
      <c r="BB34" s="602"/>
      <c r="BC34" s="603"/>
      <c r="BD34" s="588"/>
      <c r="BE34" s="602"/>
      <c r="BF34" s="604"/>
      <c r="BG34" s="596"/>
      <c r="BH34" s="605"/>
      <c r="BI34" s="606"/>
      <c r="BJ34" s="606"/>
      <c r="BK34" s="606"/>
      <c r="BL34" s="607"/>
      <c r="BM34" s="608"/>
      <c r="BN34" s="608"/>
      <c r="BO34" s="588"/>
      <c r="BP34" s="592"/>
      <c r="BQ34" s="1126" t="s">
        <v>1770</v>
      </c>
      <c r="BR34" s="1127"/>
      <c r="BS34" s="1127"/>
      <c r="BT34" s="1128"/>
      <c r="BU34" s="1129" t="s">
        <v>1771</v>
      </c>
      <c r="BV34" s="1130"/>
      <c r="BW34" s="1130"/>
      <c r="BX34" s="1131"/>
      <c r="BY34" s="1132" t="s">
        <v>1772</v>
      </c>
      <c r="BZ34" s="1133"/>
      <c r="CA34" s="1133"/>
      <c r="CB34" s="1134"/>
      <c r="CC34" s="1126" t="s">
        <v>1773</v>
      </c>
      <c r="CD34" s="1127"/>
      <c r="CE34" s="1127"/>
      <c r="CF34" s="1135"/>
      <c r="CI34" s="582" t="s">
        <v>1765</v>
      </c>
      <c r="CJ34" s="583"/>
      <c r="CK34" s="584"/>
      <c r="CL34" s="585"/>
      <c r="CM34" s="1117" t="s">
        <v>1774</v>
      </c>
      <c r="CN34" s="1106"/>
      <c r="CO34" s="1106"/>
      <c r="CP34" s="1105" t="s">
        <v>1775</v>
      </c>
      <c r="CQ34" s="1118"/>
      <c r="CR34" s="1119"/>
      <c r="CS34" s="1105" t="s">
        <v>1776</v>
      </c>
      <c r="CT34" s="1117"/>
      <c r="CU34" s="1120"/>
      <c r="CV34" s="1105" t="s">
        <v>1777</v>
      </c>
      <c r="CW34" s="1117"/>
      <c r="CX34" s="1120"/>
      <c r="CY34" s="1105" t="s">
        <v>1776</v>
      </c>
      <c r="CZ34" s="1106"/>
      <c r="DA34" s="1107"/>
      <c r="DB34" s="1105" t="s">
        <v>1777</v>
      </c>
      <c r="DC34" s="1118"/>
      <c r="DD34" s="1119"/>
      <c r="DE34" s="1105" t="s">
        <v>1776</v>
      </c>
      <c r="DF34" s="1118"/>
      <c r="DG34" s="1119"/>
      <c r="DH34" s="1105" t="s">
        <v>1777</v>
      </c>
      <c r="DI34" s="1106"/>
      <c r="DJ34" s="1107"/>
      <c r="DK34" s="609"/>
      <c r="DL34" s="610"/>
      <c r="DM34" s="589"/>
      <c r="DN34" s="589"/>
      <c r="DO34" s="611"/>
    </row>
    <row r="35" spans="2:119" ht="150" customHeight="1" x14ac:dyDescent="0.15">
      <c r="B35" s="612" t="s">
        <v>1778</v>
      </c>
      <c r="C35" s="613" t="s">
        <v>1779</v>
      </c>
      <c r="D35" s="613" t="s">
        <v>1780</v>
      </c>
      <c r="E35" s="614" t="s">
        <v>1781</v>
      </c>
      <c r="F35" s="615" t="s">
        <v>1782</v>
      </c>
      <c r="G35" s="616" t="s">
        <v>1783</v>
      </c>
      <c r="H35" s="617" t="s">
        <v>1658</v>
      </c>
      <c r="I35" s="618" t="s">
        <v>1784</v>
      </c>
      <c r="J35" s="613" t="s">
        <v>1785</v>
      </c>
      <c r="K35" s="613" t="s">
        <v>1786</v>
      </c>
      <c r="L35" s="613" t="s">
        <v>1787</v>
      </c>
      <c r="M35" s="619" t="s">
        <v>1788</v>
      </c>
      <c r="N35" s="618" t="s">
        <v>1789</v>
      </c>
      <c r="O35" s="613" t="s">
        <v>1790</v>
      </c>
      <c r="P35" s="620" t="s">
        <v>1788</v>
      </c>
      <c r="Q35" s="621" t="s">
        <v>1791</v>
      </c>
      <c r="R35" s="617" t="s">
        <v>1792</v>
      </c>
      <c r="S35" s="618" t="s">
        <v>1793</v>
      </c>
      <c r="T35" s="613" t="s">
        <v>1794</v>
      </c>
      <c r="U35" s="1108" t="s">
        <v>1795</v>
      </c>
      <c r="V35" s="1109"/>
      <c r="W35" s="1109"/>
      <c r="X35" s="1110"/>
      <c r="Y35" s="1111" t="s">
        <v>1796</v>
      </c>
      <c r="Z35" s="1112"/>
      <c r="AA35" s="1113"/>
      <c r="AB35" s="617" t="s">
        <v>1797</v>
      </c>
      <c r="AC35" s="617" t="s">
        <v>1798</v>
      </c>
      <c r="AD35" s="616" t="s">
        <v>1799</v>
      </c>
      <c r="AE35" s="622" t="s">
        <v>1800</v>
      </c>
      <c r="AF35" s="1114" t="s">
        <v>599</v>
      </c>
      <c r="AG35" s="1115"/>
      <c r="AH35" s="1115"/>
      <c r="AI35" s="622" t="s">
        <v>1801</v>
      </c>
      <c r="AJ35" s="623" t="s">
        <v>1802</v>
      </c>
      <c r="AK35" s="616" t="s">
        <v>1803</v>
      </c>
      <c r="AL35" s="619" t="s">
        <v>1804</v>
      </c>
      <c r="AM35" s="616" t="s">
        <v>1805</v>
      </c>
      <c r="AN35" s="619" t="s">
        <v>1806</v>
      </c>
      <c r="AO35" s="618" t="s">
        <v>1807</v>
      </c>
      <c r="AP35" s="613" t="s">
        <v>1808</v>
      </c>
      <c r="AQ35" s="619" t="s">
        <v>1809</v>
      </c>
      <c r="AR35" s="618" t="s">
        <v>1810</v>
      </c>
      <c r="AS35" s="619" t="s">
        <v>1811</v>
      </c>
      <c r="AT35" s="618" t="s">
        <v>1812</v>
      </c>
      <c r="AU35" s="1108" t="s">
        <v>1813</v>
      </c>
      <c r="AV35" s="1109"/>
      <c r="AW35" s="1116"/>
      <c r="AX35" s="618" t="s">
        <v>1658</v>
      </c>
      <c r="AY35" s="613" t="s">
        <v>1812</v>
      </c>
      <c r="AZ35" s="613" t="s">
        <v>1814</v>
      </c>
      <c r="BA35" s="618" t="s">
        <v>1658</v>
      </c>
      <c r="BB35" s="613" t="s">
        <v>1812</v>
      </c>
      <c r="BC35" s="613" t="s">
        <v>1814</v>
      </c>
      <c r="BD35" s="618" t="s">
        <v>1658</v>
      </c>
      <c r="BE35" s="613" t="s">
        <v>1812</v>
      </c>
      <c r="BF35" s="613" t="s">
        <v>1814</v>
      </c>
      <c r="BG35" s="617" t="s">
        <v>1815</v>
      </c>
      <c r="BH35" s="618" t="s">
        <v>1816</v>
      </c>
      <c r="BI35" s="613" t="s">
        <v>1817</v>
      </c>
      <c r="BJ35" s="613" t="s">
        <v>1818</v>
      </c>
      <c r="BK35" s="613" t="s">
        <v>1819</v>
      </c>
      <c r="BL35" s="619" t="s">
        <v>1820</v>
      </c>
      <c r="BM35" s="617" t="s">
        <v>1821</v>
      </c>
      <c r="BN35" s="617" t="s">
        <v>1822</v>
      </c>
      <c r="BO35" s="617" t="s">
        <v>195</v>
      </c>
      <c r="BP35" s="624" t="s">
        <v>1823</v>
      </c>
      <c r="BQ35" s="622" t="s">
        <v>1824</v>
      </c>
      <c r="BR35" s="625" t="s">
        <v>1825</v>
      </c>
      <c r="BS35" s="625" t="s">
        <v>494</v>
      </c>
      <c r="BT35" s="626" t="s">
        <v>1826</v>
      </c>
      <c r="BU35" s="622" t="s">
        <v>1824</v>
      </c>
      <c r="BV35" s="625" t="s">
        <v>1825</v>
      </c>
      <c r="BW35" s="625" t="s">
        <v>494</v>
      </c>
      <c r="BX35" s="626" t="s">
        <v>1826</v>
      </c>
      <c r="BY35" s="622" t="s">
        <v>1824</v>
      </c>
      <c r="BZ35" s="625" t="s">
        <v>1825</v>
      </c>
      <c r="CA35" s="625" t="s">
        <v>494</v>
      </c>
      <c r="CB35" s="626" t="s">
        <v>1826</v>
      </c>
      <c r="CC35" s="622" t="s">
        <v>1824</v>
      </c>
      <c r="CD35" s="625" t="s">
        <v>1825</v>
      </c>
      <c r="CE35" s="625" t="s">
        <v>494</v>
      </c>
      <c r="CF35" s="627" t="s">
        <v>1826</v>
      </c>
      <c r="CI35" s="612" t="s">
        <v>1778</v>
      </c>
      <c r="CJ35" s="613" t="s">
        <v>1779</v>
      </c>
      <c r="CK35" s="613" t="s">
        <v>1780</v>
      </c>
      <c r="CL35" s="614" t="s">
        <v>1781</v>
      </c>
      <c r="CM35" s="628" t="s">
        <v>1827</v>
      </c>
      <c r="CN35" s="625" t="s">
        <v>1828</v>
      </c>
      <c r="CO35" s="626" t="s">
        <v>1829</v>
      </c>
      <c r="CP35" s="622" t="s">
        <v>1827</v>
      </c>
      <c r="CQ35" s="625" t="s">
        <v>1828</v>
      </c>
      <c r="CR35" s="626" t="s">
        <v>1829</v>
      </c>
      <c r="CS35" s="622" t="s">
        <v>1827</v>
      </c>
      <c r="CT35" s="625" t="s">
        <v>1828</v>
      </c>
      <c r="CU35" s="626" t="s">
        <v>1829</v>
      </c>
      <c r="CV35" s="622" t="s">
        <v>1827</v>
      </c>
      <c r="CW35" s="625" t="s">
        <v>1828</v>
      </c>
      <c r="CX35" s="626" t="s">
        <v>1829</v>
      </c>
      <c r="CY35" s="622" t="s">
        <v>297</v>
      </c>
      <c r="CZ35" s="625" t="s">
        <v>1828</v>
      </c>
      <c r="DA35" s="626" t="s">
        <v>1829</v>
      </c>
      <c r="DB35" s="622" t="s">
        <v>297</v>
      </c>
      <c r="DC35" s="625" t="s">
        <v>1828</v>
      </c>
      <c r="DD35" s="626" t="s">
        <v>1829</v>
      </c>
      <c r="DE35" s="622" t="s">
        <v>297</v>
      </c>
      <c r="DF35" s="625" t="s">
        <v>1828</v>
      </c>
      <c r="DG35" s="626" t="s">
        <v>1829</v>
      </c>
      <c r="DH35" s="622" t="s">
        <v>297</v>
      </c>
      <c r="DI35" s="625" t="s">
        <v>1828</v>
      </c>
      <c r="DJ35" s="626" t="s">
        <v>1829</v>
      </c>
      <c r="DK35" s="617" t="s">
        <v>1830</v>
      </c>
      <c r="DL35" s="616" t="s">
        <v>1831</v>
      </c>
      <c r="DM35" s="613" t="s">
        <v>1832</v>
      </c>
      <c r="DN35" s="613" t="s">
        <v>1833</v>
      </c>
      <c r="DO35" s="629" t="s">
        <v>1834</v>
      </c>
    </row>
    <row r="36" spans="2:119" ht="3" customHeight="1" x14ac:dyDescent="0.15">
      <c r="B36" s="630"/>
      <c r="C36" s="631"/>
      <c r="D36" s="631"/>
      <c r="E36" s="631"/>
      <c r="F36" s="631"/>
      <c r="G36" s="631"/>
      <c r="H36" s="631"/>
      <c r="I36" s="631"/>
      <c r="J36" s="631"/>
      <c r="K36" s="631"/>
      <c r="L36" s="631"/>
      <c r="M36" s="631"/>
      <c r="N36" s="631"/>
      <c r="O36" s="631"/>
      <c r="P36" s="631"/>
      <c r="Q36" s="631"/>
      <c r="R36" s="631"/>
      <c r="S36" s="631"/>
      <c r="T36" s="631"/>
      <c r="U36" s="631"/>
      <c r="V36" s="631"/>
      <c r="W36" s="631"/>
      <c r="X36" s="631"/>
      <c r="Y36" s="631"/>
      <c r="Z36" s="631"/>
      <c r="AA36" s="631"/>
      <c r="AB36" s="631"/>
      <c r="AC36" s="631"/>
      <c r="AD36" s="631"/>
      <c r="AE36" s="631"/>
      <c r="AF36" s="631"/>
      <c r="AG36" s="631"/>
      <c r="AH36" s="631"/>
      <c r="AI36" s="631"/>
      <c r="AJ36" s="631"/>
      <c r="AK36" s="631"/>
      <c r="AL36" s="631"/>
      <c r="AM36" s="631"/>
      <c r="AN36" s="631"/>
      <c r="AO36" s="631"/>
      <c r="AP36" s="631"/>
      <c r="AQ36" s="631"/>
      <c r="AR36" s="631"/>
      <c r="AS36" s="631"/>
      <c r="AT36" s="631"/>
      <c r="AU36" s="631"/>
      <c r="AV36" s="631"/>
      <c r="AW36" s="631"/>
      <c r="AX36" s="631"/>
      <c r="AY36" s="631"/>
      <c r="AZ36" s="631"/>
      <c r="BA36" s="631"/>
      <c r="BB36" s="631"/>
      <c r="BC36" s="631"/>
      <c r="BD36" s="631"/>
      <c r="BE36" s="631"/>
      <c r="BF36" s="631"/>
      <c r="BG36" s="631"/>
      <c r="BH36" s="631"/>
      <c r="BI36" s="631"/>
      <c r="BJ36" s="631"/>
      <c r="BK36" s="631"/>
      <c r="BL36" s="631"/>
      <c r="BM36" s="631"/>
      <c r="BN36" s="631"/>
      <c r="BO36" s="631"/>
      <c r="BP36" s="631"/>
      <c r="BQ36" s="631"/>
      <c r="BR36" s="631"/>
      <c r="BS36" s="631"/>
      <c r="BT36" s="631"/>
      <c r="BU36" s="631"/>
      <c r="BV36" s="631"/>
      <c r="BW36" s="631"/>
      <c r="BX36" s="631"/>
      <c r="BY36" s="631"/>
      <c r="BZ36" s="631"/>
      <c r="CA36" s="631"/>
      <c r="CB36" s="631"/>
      <c r="CC36" s="631"/>
      <c r="CD36" s="631"/>
      <c r="CE36" s="631"/>
      <c r="CF36" s="632"/>
      <c r="CI36" s="633"/>
      <c r="CJ36" s="634"/>
      <c r="CK36" s="634"/>
      <c r="CL36" s="634"/>
      <c r="CM36" s="634"/>
      <c r="CN36" s="634"/>
      <c r="CO36" s="634"/>
      <c r="CP36" s="634"/>
      <c r="CQ36" s="634"/>
      <c r="CR36" s="634"/>
      <c r="CS36" s="634"/>
      <c r="CT36" s="634"/>
      <c r="CU36" s="634"/>
      <c r="CV36" s="634"/>
      <c r="CW36" s="634"/>
      <c r="CX36" s="634"/>
      <c r="CY36" s="634"/>
      <c r="CZ36" s="634"/>
      <c r="DA36" s="634"/>
      <c r="DB36" s="634"/>
      <c r="DC36" s="634"/>
      <c r="DD36" s="634"/>
      <c r="DE36" s="634"/>
      <c r="DF36" s="634"/>
      <c r="DG36" s="634"/>
      <c r="DH36" s="634"/>
      <c r="DI36" s="634"/>
      <c r="DJ36" s="634"/>
      <c r="DK36" s="634"/>
      <c r="DL36" s="634"/>
      <c r="DM36" s="634"/>
      <c r="DN36" s="634"/>
      <c r="DO36" s="635"/>
    </row>
    <row r="37" spans="2:119" ht="18" customHeight="1" x14ac:dyDescent="0.15">
      <c r="B37" s="636">
        <v>1</v>
      </c>
      <c r="C37" s="637"/>
      <c r="D37" s="637"/>
      <c r="E37" s="638"/>
      <c r="F37" s="639"/>
      <c r="G37" s="640"/>
      <c r="H37" s="639"/>
      <c r="I37" s="641"/>
      <c r="J37" s="637"/>
      <c r="K37" s="637"/>
      <c r="L37" s="637"/>
      <c r="M37" s="638"/>
      <c r="N37" s="641"/>
      <c r="O37" s="637"/>
      <c r="P37" s="637"/>
      <c r="Q37" s="638"/>
      <c r="R37" s="639"/>
      <c r="S37" s="642"/>
      <c r="T37" s="637"/>
      <c r="U37" s="1136"/>
      <c r="V37" s="1137"/>
      <c r="W37" s="1137"/>
      <c r="X37" s="1137"/>
      <c r="Y37" s="1136"/>
      <c r="Z37" s="1137"/>
      <c r="AA37" s="1138"/>
      <c r="AB37" s="639"/>
      <c r="AC37" s="640"/>
      <c r="AD37" s="640"/>
      <c r="AE37" s="639"/>
      <c r="AF37" s="1136"/>
      <c r="AG37" s="1137"/>
      <c r="AH37" s="1138"/>
      <c r="AI37" s="641"/>
      <c r="AJ37" s="639"/>
      <c r="AK37" s="641"/>
      <c r="AL37" s="639"/>
      <c r="AM37" s="641"/>
      <c r="AN37" s="639"/>
      <c r="AO37" s="641"/>
      <c r="AP37" s="637"/>
      <c r="AQ37" s="639"/>
      <c r="AR37" s="641"/>
      <c r="AS37" s="639"/>
      <c r="AT37" s="641"/>
      <c r="AU37" s="1136"/>
      <c r="AV37" s="1137"/>
      <c r="AW37" s="1138"/>
      <c r="AX37" s="641"/>
      <c r="AY37" s="637"/>
      <c r="AZ37" s="639"/>
      <c r="BA37" s="641"/>
      <c r="BB37" s="637"/>
      <c r="BC37" s="639"/>
      <c r="BD37" s="641"/>
      <c r="BE37" s="637"/>
      <c r="BF37" s="639"/>
      <c r="BG37" s="640"/>
      <c r="BH37" s="639"/>
      <c r="BI37" s="637"/>
      <c r="BJ37" s="637"/>
      <c r="BK37" s="637"/>
      <c r="BL37" s="639"/>
      <c r="BM37" s="640"/>
      <c r="BN37" s="640"/>
      <c r="BO37" s="640"/>
      <c r="BP37" s="639"/>
      <c r="BQ37" s="641"/>
      <c r="BR37" s="637"/>
      <c r="BS37" s="637"/>
      <c r="BT37" s="639"/>
      <c r="BU37" s="641"/>
      <c r="BV37" s="637"/>
      <c r="BW37" s="637"/>
      <c r="BX37" s="639"/>
      <c r="BY37" s="641"/>
      <c r="BZ37" s="637"/>
      <c r="CA37" s="637"/>
      <c r="CB37" s="639"/>
      <c r="CC37" s="641"/>
      <c r="CD37" s="637"/>
      <c r="CE37" s="637"/>
      <c r="CF37" s="643"/>
      <c r="CG37" s="389"/>
      <c r="CH37" s="389"/>
      <c r="CI37" s="644">
        <f t="shared" ref="CI37:CL52" si="0">+B37</f>
        <v>1</v>
      </c>
      <c r="CJ37" s="639">
        <f t="shared" si="0"/>
        <v>0</v>
      </c>
      <c r="CK37" s="639">
        <f t="shared" si="0"/>
        <v>0</v>
      </c>
      <c r="CL37" s="645">
        <f t="shared" si="0"/>
        <v>0</v>
      </c>
      <c r="CM37" s="639"/>
      <c r="CN37" s="637"/>
      <c r="CO37" s="638"/>
      <c r="CP37" s="639"/>
      <c r="CQ37" s="637"/>
      <c r="CR37" s="638"/>
      <c r="CS37" s="639"/>
      <c r="CT37" s="637"/>
      <c r="CU37" s="638"/>
      <c r="CV37" s="639"/>
      <c r="CW37" s="637"/>
      <c r="CX37" s="638"/>
      <c r="CY37" s="639"/>
      <c r="CZ37" s="637"/>
      <c r="DA37" s="638"/>
      <c r="DB37" s="639"/>
      <c r="DC37" s="637"/>
      <c r="DD37" s="638"/>
      <c r="DE37" s="639"/>
      <c r="DF37" s="637"/>
      <c r="DG37" s="638"/>
      <c r="DH37" s="639"/>
      <c r="DI37" s="637"/>
      <c r="DJ37" s="638"/>
      <c r="DK37" s="640"/>
      <c r="DL37" s="639"/>
      <c r="DM37" s="637"/>
      <c r="DN37" s="637"/>
      <c r="DO37" s="643"/>
    </row>
    <row r="38" spans="2:119" ht="18" customHeight="1" x14ac:dyDescent="0.15">
      <c r="B38" s="636">
        <v>2</v>
      </c>
      <c r="C38" s="637"/>
      <c r="D38" s="637"/>
      <c r="E38" s="638"/>
      <c r="F38" s="639"/>
      <c r="G38" s="640"/>
      <c r="H38" s="639"/>
      <c r="I38" s="641"/>
      <c r="J38" s="637"/>
      <c r="K38" s="637"/>
      <c r="L38" s="637"/>
      <c r="M38" s="638"/>
      <c r="N38" s="641"/>
      <c r="O38" s="637"/>
      <c r="P38" s="637"/>
      <c r="Q38" s="638"/>
      <c r="R38" s="639"/>
      <c r="S38" s="642"/>
      <c r="T38" s="637"/>
      <c r="U38" s="1136"/>
      <c r="V38" s="1137"/>
      <c r="W38" s="1137"/>
      <c r="X38" s="1137"/>
      <c r="Y38" s="1136"/>
      <c r="Z38" s="1137"/>
      <c r="AA38" s="1138"/>
      <c r="AB38" s="639"/>
      <c r="AC38" s="640"/>
      <c r="AD38" s="640"/>
      <c r="AE38" s="639"/>
      <c r="AF38" s="1136"/>
      <c r="AG38" s="1137"/>
      <c r="AH38" s="1138"/>
      <c r="AI38" s="641"/>
      <c r="AJ38" s="639"/>
      <c r="AK38" s="641"/>
      <c r="AL38" s="639"/>
      <c r="AM38" s="641"/>
      <c r="AN38" s="639"/>
      <c r="AO38" s="641"/>
      <c r="AP38" s="637"/>
      <c r="AQ38" s="639"/>
      <c r="AR38" s="641"/>
      <c r="AS38" s="639"/>
      <c r="AT38" s="641"/>
      <c r="AU38" s="1136"/>
      <c r="AV38" s="1137"/>
      <c r="AW38" s="1138"/>
      <c r="AX38" s="641"/>
      <c r="AY38" s="637"/>
      <c r="AZ38" s="639"/>
      <c r="BA38" s="641"/>
      <c r="BB38" s="637"/>
      <c r="BC38" s="639"/>
      <c r="BD38" s="641"/>
      <c r="BE38" s="637"/>
      <c r="BF38" s="639"/>
      <c r="BG38" s="640"/>
      <c r="BH38" s="639"/>
      <c r="BI38" s="637"/>
      <c r="BJ38" s="637"/>
      <c r="BK38" s="637"/>
      <c r="BL38" s="639"/>
      <c r="BM38" s="640"/>
      <c r="BN38" s="640"/>
      <c r="BO38" s="640"/>
      <c r="BP38" s="639"/>
      <c r="BQ38" s="641"/>
      <c r="BR38" s="637"/>
      <c r="BS38" s="637"/>
      <c r="BT38" s="639"/>
      <c r="BU38" s="641"/>
      <c r="BV38" s="637"/>
      <c r="BW38" s="637"/>
      <c r="BX38" s="639"/>
      <c r="BY38" s="641"/>
      <c r="BZ38" s="637"/>
      <c r="CA38" s="637"/>
      <c r="CB38" s="639"/>
      <c r="CC38" s="641"/>
      <c r="CD38" s="637"/>
      <c r="CE38" s="637"/>
      <c r="CF38" s="643"/>
      <c r="CG38" s="389"/>
      <c r="CH38" s="389"/>
      <c r="CI38" s="644">
        <f t="shared" si="0"/>
        <v>2</v>
      </c>
      <c r="CJ38" s="639">
        <f t="shared" si="0"/>
        <v>0</v>
      </c>
      <c r="CK38" s="639">
        <f t="shared" si="0"/>
        <v>0</v>
      </c>
      <c r="CL38" s="645">
        <f t="shared" si="0"/>
        <v>0</v>
      </c>
      <c r="CM38" s="639"/>
      <c r="CN38" s="637"/>
      <c r="CO38" s="638"/>
      <c r="CP38" s="639"/>
      <c r="CQ38" s="637"/>
      <c r="CR38" s="638"/>
      <c r="CS38" s="639"/>
      <c r="CT38" s="637"/>
      <c r="CU38" s="638"/>
      <c r="CV38" s="639"/>
      <c r="CW38" s="637"/>
      <c r="CX38" s="638"/>
      <c r="CY38" s="639"/>
      <c r="CZ38" s="637"/>
      <c r="DA38" s="638"/>
      <c r="DB38" s="639"/>
      <c r="DC38" s="637"/>
      <c r="DD38" s="638"/>
      <c r="DE38" s="639"/>
      <c r="DF38" s="637"/>
      <c r="DG38" s="638"/>
      <c r="DH38" s="639"/>
      <c r="DI38" s="637"/>
      <c r="DJ38" s="638"/>
      <c r="DK38" s="640"/>
      <c r="DL38" s="639"/>
      <c r="DM38" s="637"/>
      <c r="DN38" s="637"/>
      <c r="DO38" s="643"/>
    </row>
    <row r="39" spans="2:119" ht="18" customHeight="1" x14ac:dyDescent="0.15">
      <c r="B39" s="636">
        <v>3</v>
      </c>
      <c r="C39" s="637"/>
      <c r="D39" s="637"/>
      <c r="E39" s="638"/>
      <c r="F39" s="639"/>
      <c r="G39" s="640"/>
      <c r="H39" s="639"/>
      <c r="I39" s="641"/>
      <c r="J39" s="637"/>
      <c r="K39" s="637"/>
      <c r="L39" s="637"/>
      <c r="M39" s="638"/>
      <c r="N39" s="641"/>
      <c r="O39" s="637"/>
      <c r="P39" s="637"/>
      <c r="Q39" s="638"/>
      <c r="R39" s="639"/>
      <c r="S39" s="642"/>
      <c r="T39" s="637"/>
      <c r="U39" s="1136"/>
      <c r="V39" s="1137"/>
      <c r="W39" s="1137"/>
      <c r="X39" s="1137"/>
      <c r="Y39" s="1136"/>
      <c r="Z39" s="1137"/>
      <c r="AA39" s="1138"/>
      <c r="AB39" s="639"/>
      <c r="AC39" s="640"/>
      <c r="AD39" s="640"/>
      <c r="AE39" s="639"/>
      <c r="AF39" s="1136"/>
      <c r="AG39" s="1137"/>
      <c r="AH39" s="1138"/>
      <c r="AI39" s="641"/>
      <c r="AJ39" s="639"/>
      <c r="AK39" s="641"/>
      <c r="AL39" s="639"/>
      <c r="AM39" s="641"/>
      <c r="AN39" s="639"/>
      <c r="AO39" s="641"/>
      <c r="AP39" s="637"/>
      <c r="AQ39" s="639"/>
      <c r="AR39" s="641"/>
      <c r="AS39" s="639"/>
      <c r="AT39" s="641"/>
      <c r="AU39" s="1136"/>
      <c r="AV39" s="1137"/>
      <c r="AW39" s="1138"/>
      <c r="AX39" s="641"/>
      <c r="AY39" s="637"/>
      <c r="AZ39" s="639"/>
      <c r="BA39" s="641"/>
      <c r="BB39" s="637"/>
      <c r="BC39" s="639"/>
      <c r="BD39" s="641"/>
      <c r="BE39" s="637"/>
      <c r="BF39" s="639"/>
      <c r="BG39" s="640"/>
      <c r="BH39" s="639"/>
      <c r="BI39" s="637"/>
      <c r="BJ39" s="637"/>
      <c r="BK39" s="637"/>
      <c r="BL39" s="639"/>
      <c r="BM39" s="640"/>
      <c r="BN39" s="640"/>
      <c r="BO39" s="640"/>
      <c r="BP39" s="639"/>
      <c r="BQ39" s="641"/>
      <c r="BR39" s="637"/>
      <c r="BS39" s="637"/>
      <c r="BT39" s="639"/>
      <c r="BU39" s="641"/>
      <c r="BV39" s="637"/>
      <c r="BW39" s="637"/>
      <c r="BX39" s="639"/>
      <c r="BY39" s="641"/>
      <c r="BZ39" s="637"/>
      <c r="CA39" s="637"/>
      <c r="CB39" s="639"/>
      <c r="CC39" s="641"/>
      <c r="CD39" s="637"/>
      <c r="CE39" s="637"/>
      <c r="CF39" s="643"/>
      <c r="CG39" s="389"/>
      <c r="CH39" s="389"/>
      <c r="CI39" s="644">
        <f t="shared" si="0"/>
        <v>3</v>
      </c>
      <c r="CJ39" s="639">
        <f t="shared" si="0"/>
        <v>0</v>
      </c>
      <c r="CK39" s="639">
        <f t="shared" si="0"/>
        <v>0</v>
      </c>
      <c r="CL39" s="645">
        <f t="shared" si="0"/>
        <v>0</v>
      </c>
      <c r="CM39" s="639"/>
      <c r="CN39" s="637"/>
      <c r="CO39" s="638"/>
      <c r="CP39" s="639"/>
      <c r="CQ39" s="637"/>
      <c r="CR39" s="638"/>
      <c r="CS39" s="639"/>
      <c r="CT39" s="637"/>
      <c r="CU39" s="638"/>
      <c r="CV39" s="639"/>
      <c r="CW39" s="637"/>
      <c r="CX39" s="638"/>
      <c r="CY39" s="639"/>
      <c r="CZ39" s="637"/>
      <c r="DA39" s="638"/>
      <c r="DB39" s="639"/>
      <c r="DC39" s="637"/>
      <c r="DD39" s="638"/>
      <c r="DE39" s="639"/>
      <c r="DF39" s="637"/>
      <c r="DG39" s="638"/>
      <c r="DH39" s="639"/>
      <c r="DI39" s="637"/>
      <c r="DJ39" s="638"/>
      <c r="DK39" s="640"/>
      <c r="DL39" s="639"/>
      <c r="DM39" s="637"/>
      <c r="DN39" s="637"/>
      <c r="DO39" s="643"/>
    </row>
    <row r="40" spans="2:119" ht="18" customHeight="1" x14ac:dyDescent="0.15">
      <c r="B40" s="636">
        <v>4</v>
      </c>
      <c r="C40" s="637"/>
      <c r="D40" s="637"/>
      <c r="E40" s="638"/>
      <c r="F40" s="639"/>
      <c r="G40" s="640"/>
      <c r="H40" s="639"/>
      <c r="I40" s="641"/>
      <c r="J40" s="637"/>
      <c r="K40" s="637"/>
      <c r="L40" s="637"/>
      <c r="M40" s="638"/>
      <c r="N40" s="641"/>
      <c r="O40" s="637"/>
      <c r="P40" s="637"/>
      <c r="Q40" s="638"/>
      <c r="R40" s="639"/>
      <c r="S40" s="642"/>
      <c r="T40" s="637"/>
      <c r="U40" s="1136"/>
      <c r="V40" s="1137"/>
      <c r="W40" s="1137"/>
      <c r="X40" s="1137"/>
      <c r="Y40" s="1136"/>
      <c r="Z40" s="1137"/>
      <c r="AA40" s="1138"/>
      <c r="AB40" s="639"/>
      <c r="AC40" s="640"/>
      <c r="AD40" s="640"/>
      <c r="AE40" s="639"/>
      <c r="AF40" s="1136"/>
      <c r="AG40" s="1137"/>
      <c r="AH40" s="1138"/>
      <c r="AI40" s="641"/>
      <c r="AJ40" s="639"/>
      <c r="AK40" s="641"/>
      <c r="AL40" s="639"/>
      <c r="AM40" s="641"/>
      <c r="AN40" s="639"/>
      <c r="AO40" s="641"/>
      <c r="AP40" s="637"/>
      <c r="AQ40" s="639"/>
      <c r="AR40" s="641"/>
      <c r="AS40" s="639"/>
      <c r="AT40" s="641"/>
      <c r="AU40" s="1136"/>
      <c r="AV40" s="1137"/>
      <c r="AW40" s="1138"/>
      <c r="AX40" s="641"/>
      <c r="AY40" s="637"/>
      <c r="AZ40" s="639"/>
      <c r="BA40" s="641"/>
      <c r="BB40" s="637"/>
      <c r="BC40" s="639"/>
      <c r="BD40" s="641"/>
      <c r="BE40" s="637"/>
      <c r="BF40" s="639"/>
      <c r="BG40" s="640"/>
      <c r="BH40" s="639"/>
      <c r="BI40" s="637"/>
      <c r="BJ40" s="637"/>
      <c r="BK40" s="637"/>
      <c r="BL40" s="639"/>
      <c r="BM40" s="640"/>
      <c r="BN40" s="640"/>
      <c r="BO40" s="640"/>
      <c r="BP40" s="639"/>
      <c r="BQ40" s="641"/>
      <c r="BR40" s="637"/>
      <c r="BS40" s="637"/>
      <c r="BT40" s="639"/>
      <c r="BU40" s="641"/>
      <c r="BV40" s="637"/>
      <c r="BW40" s="637"/>
      <c r="BX40" s="639"/>
      <c r="BY40" s="641"/>
      <c r="BZ40" s="637"/>
      <c r="CA40" s="637"/>
      <c r="CB40" s="639"/>
      <c r="CC40" s="641"/>
      <c r="CD40" s="637"/>
      <c r="CE40" s="637"/>
      <c r="CF40" s="643"/>
      <c r="CG40" s="389"/>
      <c r="CH40" s="389"/>
      <c r="CI40" s="644">
        <f t="shared" si="0"/>
        <v>4</v>
      </c>
      <c r="CJ40" s="639">
        <f t="shared" si="0"/>
        <v>0</v>
      </c>
      <c r="CK40" s="639">
        <f t="shared" si="0"/>
        <v>0</v>
      </c>
      <c r="CL40" s="645">
        <f t="shared" si="0"/>
        <v>0</v>
      </c>
      <c r="CM40" s="639"/>
      <c r="CN40" s="637"/>
      <c r="CO40" s="638"/>
      <c r="CP40" s="639"/>
      <c r="CQ40" s="637"/>
      <c r="CR40" s="638"/>
      <c r="CS40" s="639"/>
      <c r="CT40" s="637"/>
      <c r="CU40" s="638"/>
      <c r="CV40" s="639"/>
      <c r="CW40" s="637"/>
      <c r="CX40" s="638"/>
      <c r="CY40" s="639"/>
      <c r="CZ40" s="637"/>
      <c r="DA40" s="638"/>
      <c r="DB40" s="639"/>
      <c r="DC40" s="637"/>
      <c r="DD40" s="638"/>
      <c r="DE40" s="639"/>
      <c r="DF40" s="637"/>
      <c r="DG40" s="638"/>
      <c r="DH40" s="639"/>
      <c r="DI40" s="637"/>
      <c r="DJ40" s="638"/>
      <c r="DK40" s="640"/>
      <c r="DL40" s="639"/>
      <c r="DM40" s="637"/>
      <c r="DN40" s="637"/>
      <c r="DO40" s="643"/>
    </row>
    <row r="41" spans="2:119" ht="18" customHeight="1" x14ac:dyDescent="0.15">
      <c r="B41" s="636">
        <v>5</v>
      </c>
      <c r="C41" s="637"/>
      <c r="D41" s="637"/>
      <c r="E41" s="638"/>
      <c r="F41" s="639"/>
      <c r="G41" s="640"/>
      <c r="H41" s="639"/>
      <c r="I41" s="641"/>
      <c r="J41" s="637"/>
      <c r="K41" s="637"/>
      <c r="L41" s="637"/>
      <c r="M41" s="638"/>
      <c r="N41" s="641"/>
      <c r="O41" s="637"/>
      <c r="P41" s="637"/>
      <c r="Q41" s="638"/>
      <c r="R41" s="639"/>
      <c r="S41" s="642"/>
      <c r="T41" s="637"/>
      <c r="U41" s="1136"/>
      <c r="V41" s="1137"/>
      <c r="W41" s="1137"/>
      <c r="X41" s="1137"/>
      <c r="Y41" s="1136"/>
      <c r="Z41" s="1137"/>
      <c r="AA41" s="1138"/>
      <c r="AB41" s="639"/>
      <c r="AC41" s="640"/>
      <c r="AD41" s="640"/>
      <c r="AE41" s="639"/>
      <c r="AF41" s="1136"/>
      <c r="AG41" s="1137"/>
      <c r="AH41" s="1138"/>
      <c r="AI41" s="641"/>
      <c r="AJ41" s="639"/>
      <c r="AK41" s="641"/>
      <c r="AL41" s="639"/>
      <c r="AM41" s="641"/>
      <c r="AN41" s="639"/>
      <c r="AO41" s="641"/>
      <c r="AP41" s="637"/>
      <c r="AQ41" s="639"/>
      <c r="AR41" s="641"/>
      <c r="AS41" s="639"/>
      <c r="AT41" s="641"/>
      <c r="AU41" s="1136"/>
      <c r="AV41" s="1137"/>
      <c r="AW41" s="1138"/>
      <c r="AX41" s="641"/>
      <c r="AY41" s="637"/>
      <c r="AZ41" s="639"/>
      <c r="BA41" s="641"/>
      <c r="BB41" s="637"/>
      <c r="BC41" s="639"/>
      <c r="BD41" s="641"/>
      <c r="BE41" s="637"/>
      <c r="BF41" s="639"/>
      <c r="BG41" s="640"/>
      <c r="BH41" s="639"/>
      <c r="BI41" s="637"/>
      <c r="BJ41" s="637"/>
      <c r="BK41" s="637"/>
      <c r="BL41" s="639"/>
      <c r="BM41" s="640"/>
      <c r="BN41" s="640"/>
      <c r="BO41" s="640"/>
      <c r="BP41" s="639"/>
      <c r="BQ41" s="641"/>
      <c r="BR41" s="637"/>
      <c r="BS41" s="637"/>
      <c r="BT41" s="639"/>
      <c r="BU41" s="641"/>
      <c r="BV41" s="637"/>
      <c r="BW41" s="637"/>
      <c r="BX41" s="639"/>
      <c r="BY41" s="641"/>
      <c r="BZ41" s="637"/>
      <c r="CA41" s="637"/>
      <c r="CB41" s="639"/>
      <c r="CC41" s="641"/>
      <c r="CD41" s="637"/>
      <c r="CE41" s="637"/>
      <c r="CF41" s="643"/>
      <c r="CG41" s="389"/>
      <c r="CH41" s="389"/>
      <c r="CI41" s="644">
        <f t="shared" si="0"/>
        <v>5</v>
      </c>
      <c r="CJ41" s="639">
        <f t="shared" si="0"/>
        <v>0</v>
      </c>
      <c r="CK41" s="639">
        <f t="shared" si="0"/>
        <v>0</v>
      </c>
      <c r="CL41" s="645">
        <f t="shared" si="0"/>
        <v>0</v>
      </c>
      <c r="CM41" s="639"/>
      <c r="CN41" s="637"/>
      <c r="CO41" s="638"/>
      <c r="CP41" s="639"/>
      <c r="CQ41" s="637"/>
      <c r="CR41" s="638"/>
      <c r="CS41" s="639"/>
      <c r="CT41" s="637"/>
      <c r="CU41" s="638"/>
      <c r="CV41" s="639"/>
      <c r="CW41" s="637"/>
      <c r="CX41" s="638"/>
      <c r="CY41" s="639"/>
      <c r="CZ41" s="637"/>
      <c r="DA41" s="638"/>
      <c r="DB41" s="639"/>
      <c r="DC41" s="637"/>
      <c r="DD41" s="638"/>
      <c r="DE41" s="639"/>
      <c r="DF41" s="637"/>
      <c r="DG41" s="638"/>
      <c r="DH41" s="639"/>
      <c r="DI41" s="637"/>
      <c r="DJ41" s="638"/>
      <c r="DK41" s="640"/>
      <c r="DL41" s="639"/>
      <c r="DM41" s="637"/>
      <c r="DN41" s="637"/>
      <c r="DO41" s="643"/>
    </row>
    <row r="42" spans="2:119" ht="18" customHeight="1" x14ac:dyDescent="0.15">
      <c r="B42" s="636">
        <v>6</v>
      </c>
      <c r="C42" s="637"/>
      <c r="D42" s="637"/>
      <c r="E42" s="638"/>
      <c r="F42" s="639"/>
      <c r="G42" s="640"/>
      <c r="H42" s="639"/>
      <c r="I42" s="641"/>
      <c r="J42" s="637"/>
      <c r="K42" s="637"/>
      <c r="L42" s="637"/>
      <c r="M42" s="638"/>
      <c r="N42" s="641"/>
      <c r="O42" s="637"/>
      <c r="P42" s="637"/>
      <c r="Q42" s="638"/>
      <c r="R42" s="639"/>
      <c r="S42" s="642"/>
      <c r="T42" s="637"/>
      <c r="U42" s="1136"/>
      <c r="V42" s="1137"/>
      <c r="W42" s="1137"/>
      <c r="X42" s="1137"/>
      <c r="Y42" s="1136"/>
      <c r="Z42" s="1137"/>
      <c r="AA42" s="1138"/>
      <c r="AB42" s="639"/>
      <c r="AC42" s="640"/>
      <c r="AD42" s="640"/>
      <c r="AE42" s="639"/>
      <c r="AF42" s="1136"/>
      <c r="AG42" s="1137"/>
      <c r="AH42" s="1138"/>
      <c r="AI42" s="641"/>
      <c r="AJ42" s="639"/>
      <c r="AK42" s="641"/>
      <c r="AL42" s="639"/>
      <c r="AM42" s="641"/>
      <c r="AN42" s="639"/>
      <c r="AO42" s="641"/>
      <c r="AP42" s="637"/>
      <c r="AQ42" s="639"/>
      <c r="AR42" s="641"/>
      <c r="AS42" s="639"/>
      <c r="AT42" s="641"/>
      <c r="AU42" s="1136"/>
      <c r="AV42" s="1137"/>
      <c r="AW42" s="1138"/>
      <c r="AX42" s="641"/>
      <c r="AY42" s="637"/>
      <c r="AZ42" s="639"/>
      <c r="BA42" s="641"/>
      <c r="BB42" s="637"/>
      <c r="BC42" s="639"/>
      <c r="BD42" s="641"/>
      <c r="BE42" s="637"/>
      <c r="BF42" s="639"/>
      <c r="BG42" s="640"/>
      <c r="BH42" s="639"/>
      <c r="BI42" s="637"/>
      <c r="BJ42" s="637"/>
      <c r="BK42" s="637"/>
      <c r="BL42" s="639"/>
      <c r="BM42" s="640"/>
      <c r="BN42" s="640"/>
      <c r="BO42" s="640"/>
      <c r="BP42" s="639"/>
      <c r="BQ42" s="641"/>
      <c r="BR42" s="637"/>
      <c r="BS42" s="637"/>
      <c r="BT42" s="639"/>
      <c r="BU42" s="641"/>
      <c r="BV42" s="637"/>
      <c r="BW42" s="637"/>
      <c r="BX42" s="639"/>
      <c r="BY42" s="641"/>
      <c r="BZ42" s="637"/>
      <c r="CA42" s="637"/>
      <c r="CB42" s="639"/>
      <c r="CC42" s="641"/>
      <c r="CD42" s="637"/>
      <c r="CE42" s="637"/>
      <c r="CF42" s="643"/>
      <c r="CG42" s="389"/>
      <c r="CH42" s="389"/>
      <c r="CI42" s="644">
        <f t="shared" si="0"/>
        <v>6</v>
      </c>
      <c r="CJ42" s="639">
        <f t="shared" si="0"/>
        <v>0</v>
      </c>
      <c r="CK42" s="639">
        <f t="shared" si="0"/>
        <v>0</v>
      </c>
      <c r="CL42" s="645">
        <f t="shared" si="0"/>
        <v>0</v>
      </c>
      <c r="CM42" s="639"/>
      <c r="CN42" s="637"/>
      <c r="CO42" s="638"/>
      <c r="CP42" s="639"/>
      <c r="CQ42" s="637"/>
      <c r="CR42" s="638"/>
      <c r="CS42" s="639"/>
      <c r="CT42" s="637"/>
      <c r="CU42" s="638"/>
      <c r="CV42" s="639"/>
      <c r="CW42" s="637"/>
      <c r="CX42" s="638"/>
      <c r="CY42" s="639"/>
      <c r="CZ42" s="637"/>
      <c r="DA42" s="638"/>
      <c r="DB42" s="639"/>
      <c r="DC42" s="637"/>
      <c r="DD42" s="638"/>
      <c r="DE42" s="639"/>
      <c r="DF42" s="637"/>
      <c r="DG42" s="638"/>
      <c r="DH42" s="639"/>
      <c r="DI42" s="637"/>
      <c r="DJ42" s="638"/>
      <c r="DK42" s="640"/>
      <c r="DL42" s="639"/>
      <c r="DM42" s="637"/>
      <c r="DN42" s="637"/>
      <c r="DO42" s="643"/>
    </row>
    <row r="43" spans="2:119" ht="18" customHeight="1" x14ac:dyDescent="0.15">
      <c r="B43" s="636">
        <v>7</v>
      </c>
      <c r="C43" s="637"/>
      <c r="D43" s="637"/>
      <c r="E43" s="638"/>
      <c r="F43" s="639"/>
      <c r="G43" s="640"/>
      <c r="H43" s="639"/>
      <c r="I43" s="641"/>
      <c r="J43" s="637"/>
      <c r="K43" s="637"/>
      <c r="L43" s="637"/>
      <c r="M43" s="638"/>
      <c r="N43" s="641"/>
      <c r="O43" s="637"/>
      <c r="P43" s="637"/>
      <c r="Q43" s="638"/>
      <c r="R43" s="639"/>
      <c r="S43" s="642"/>
      <c r="T43" s="637"/>
      <c r="U43" s="1136"/>
      <c r="V43" s="1137"/>
      <c r="W43" s="1137"/>
      <c r="X43" s="1137"/>
      <c r="Y43" s="1136"/>
      <c r="Z43" s="1137"/>
      <c r="AA43" s="1138"/>
      <c r="AB43" s="639"/>
      <c r="AC43" s="640"/>
      <c r="AD43" s="640"/>
      <c r="AE43" s="639"/>
      <c r="AF43" s="1136"/>
      <c r="AG43" s="1137"/>
      <c r="AH43" s="1138"/>
      <c r="AI43" s="641"/>
      <c r="AJ43" s="639"/>
      <c r="AK43" s="641"/>
      <c r="AL43" s="639"/>
      <c r="AM43" s="641"/>
      <c r="AN43" s="639"/>
      <c r="AO43" s="641"/>
      <c r="AP43" s="637"/>
      <c r="AQ43" s="639"/>
      <c r="AR43" s="641"/>
      <c r="AS43" s="639"/>
      <c r="AT43" s="641"/>
      <c r="AU43" s="1136"/>
      <c r="AV43" s="1137"/>
      <c r="AW43" s="1138"/>
      <c r="AX43" s="641"/>
      <c r="AY43" s="637"/>
      <c r="AZ43" s="639"/>
      <c r="BA43" s="641"/>
      <c r="BB43" s="637"/>
      <c r="BC43" s="639"/>
      <c r="BD43" s="641"/>
      <c r="BE43" s="637"/>
      <c r="BF43" s="639"/>
      <c r="BG43" s="640"/>
      <c r="BH43" s="639"/>
      <c r="BI43" s="637"/>
      <c r="BJ43" s="637"/>
      <c r="BK43" s="637"/>
      <c r="BL43" s="639"/>
      <c r="BM43" s="640"/>
      <c r="BN43" s="640"/>
      <c r="BO43" s="640"/>
      <c r="BP43" s="639"/>
      <c r="BQ43" s="641"/>
      <c r="BR43" s="637"/>
      <c r="BS43" s="637"/>
      <c r="BT43" s="639"/>
      <c r="BU43" s="641"/>
      <c r="BV43" s="637"/>
      <c r="BW43" s="637"/>
      <c r="BX43" s="639"/>
      <c r="BY43" s="641"/>
      <c r="BZ43" s="637"/>
      <c r="CA43" s="637"/>
      <c r="CB43" s="639"/>
      <c r="CC43" s="641"/>
      <c r="CD43" s="637"/>
      <c r="CE43" s="637"/>
      <c r="CF43" s="643"/>
      <c r="CG43" s="389"/>
      <c r="CH43" s="389"/>
      <c r="CI43" s="644">
        <f t="shared" si="0"/>
        <v>7</v>
      </c>
      <c r="CJ43" s="639">
        <f t="shared" si="0"/>
        <v>0</v>
      </c>
      <c r="CK43" s="639">
        <f t="shared" si="0"/>
        <v>0</v>
      </c>
      <c r="CL43" s="645">
        <f t="shared" si="0"/>
        <v>0</v>
      </c>
      <c r="CM43" s="639"/>
      <c r="CN43" s="637"/>
      <c r="CO43" s="638"/>
      <c r="CP43" s="639"/>
      <c r="CQ43" s="637"/>
      <c r="CR43" s="638"/>
      <c r="CS43" s="639"/>
      <c r="CT43" s="637"/>
      <c r="CU43" s="638"/>
      <c r="CV43" s="639"/>
      <c r="CW43" s="637"/>
      <c r="CX43" s="638"/>
      <c r="CY43" s="639"/>
      <c r="CZ43" s="637"/>
      <c r="DA43" s="638"/>
      <c r="DB43" s="639"/>
      <c r="DC43" s="637"/>
      <c r="DD43" s="638"/>
      <c r="DE43" s="639"/>
      <c r="DF43" s="637"/>
      <c r="DG43" s="638"/>
      <c r="DH43" s="639"/>
      <c r="DI43" s="637"/>
      <c r="DJ43" s="638"/>
      <c r="DK43" s="640"/>
      <c r="DL43" s="639"/>
      <c r="DM43" s="637"/>
      <c r="DN43" s="637"/>
      <c r="DO43" s="643"/>
    </row>
    <row r="44" spans="2:119" ht="18" customHeight="1" x14ac:dyDescent="0.15">
      <c r="B44" s="636">
        <v>8</v>
      </c>
      <c r="C44" s="637"/>
      <c r="D44" s="637"/>
      <c r="E44" s="638"/>
      <c r="F44" s="639"/>
      <c r="G44" s="640"/>
      <c r="H44" s="639"/>
      <c r="I44" s="641"/>
      <c r="J44" s="637"/>
      <c r="K44" s="637"/>
      <c r="L44" s="637"/>
      <c r="M44" s="638"/>
      <c r="N44" s="641"/>
      <c r="O44" s="637"/>
      <c r="P44" s="637"/>
      <c r="Q44" s="638"/>
      <c r="R44" s="639"/>
      <c r="S44" s="642"/>
      <c r="T44" s="637"/>
      <c r="U44" s="1136"/>
      <c r="V44" s="1137"/>
      <c r="W44" s="1137"/>
      <c r="X44" s="1137"/>
      <c r="Y44" s="1136"/>
      <c r="Z44" s="1137"/>
      <c r="AA44" s="1138"/>
      <c r="AB44" s="639"/>
      <c r="AC44" s="640"/>
      <c r="AD44" s="640"/>
      <c r="AE44" s="639"/>
      <c r="AF44" s="1136"/>
      <c r="AG44" s="1137"/>
      <c r="AH44" s="1138"/>
      <c r="AI44" s="641"/>
      <c r="AJ44" s="639"/>
      <c r="AK44" s="641"/>
      <c r="AL44" s="639"/>
      <c r="AM44" s="641"/>
      <c r="AN44" s="639"/>
      <c r="AO44" s="641"/>
      <c r="AP44" s="637"/>
      <c r="AQ44" s="639"/>
      <c r="AR44" s="641"/>
      <c r="AS44" s="639"/>
      <c r="AT44" s="641"/>
      <c r="AU44" s="1136"/>
      <c r="AV44" s="1137"/>
      <c r="AW44" s="1138"/>
      <c r="AX44" s="641"/>
      <c r="AY44" s="637"/>
      <c r="AZ44" s="639"/>
      <c r="BA44" s="641"/>
      <c r="BB44" s="637"/>
      <c r="BC44" s="639"/>
      <c r="BD44" s="641"/>
      <c r="BE44" s="637"/>
      <c r="BF44" s="639"/>
      <c r="BG44" s="640"/>
      <c r="BH44" s="639"/>
      <c r="BI44" s="637"/>
      <c r="BJ44" s="637"/>
      <c r="BK44" s="637"/>
      <c r="BL44" s="639"/>
      <c r="BM44" s="640"/>
      <c r="BN44" s="640"/>
      <c r="BO44" s="640"/>
      <c r="BP44" s="639"/>
      <c r="BQ44" s="641"/>
      <c r="BR44" s="637"/>
      <c r="BS44" s="637"/>
      <c r="BT44" s="639"/>
      <c r="BU44" s="641"/>
      <c r="BV44" s="637"/>
      <c r="BW44" s="637"/>
      <c r="BX44" s="639"/>
      <c r="BY44" s="641"/>
      <c r="BZ44" s="637"/>
      <c r="CA44" s="637"/>
      <c r="CB44" s="639"/>
      <c r="CC44" s="641"/>
      <c r="CD44" s="637"/>
      <c r="CE44" s="637"/>
      <c r="CF44" s="643"/>
      <c r="CG44" s="389"/>
      <c r="CH44" s="389"/>
      <c r="CI44" s="644">
        <f t="shared" si="0"/>
        <v>8</v>
      </c>
      <c r="CJ44" s="639">
        <f t="shared" si="0"/>
        <v>0</v>
      </c>
      <c r="CK44" s="639">
        <f t="shared" si="0"/>
        <v>0</v>
      </c>
      <c r="CL44" s="645">
        <f t="shared" si="0"/>
        <v>0</v>
      </c>
      <c r="CM44" s="639"/>
      <c r="CN44" s="637"/>
      <c r="CO44" s="638"/>
      <c r="CP44" s="639"/>
      <c r="CQ44" s="637"/>
      <c r="CR44" s="638"/>
      <c r="CS44" s="639"/>
      <c r="CT44" s="637"/>
      <c r="CU44" s="638"/>
      <c r="CV44" s="639"/>
      <c r="CW44" s="637"/>
      <c r="CX44" s="638"/>
      <c r="CY44" s="639"/>
      <c r="CZ44" s="637"/>
      <c r="DA44" s="638"/>
      <c r="DB44" s="639"/>
      <c r="DC44" s="637"/>
      <c r="DD44" s="638"/>
      <c r="DE44" s="639"/>
      <c r="DF44" s="637"/>
      <c r="DG44" s="638"/>
      <c r="DH44" s="639"/>
      <c r="DI44" s="637"/>
      <c r="DJ44" s="638"/>
      <c r="DK44" s="640"/>
      <c r="DL44" s="639"/>
      <c r="DM44" s="637"/>
      <c r="DN44" s="637"/>
      <c r="DO44" s="643"/>
    </row>
    <row r="45" spans="2:119" ht="18" customHeight="1" x14ac:dyDescent="0.15">
      <c r="B45" s="636">
        <v>9</v>
      </c>
      <c r="C45" s="637"/>
      <c r="D45" s="637"/>
      <c r="E45" s="638"/>
      <c r="F45" s="639"/>
      <c r="G45" s="640"/>
      <c r="H45" s="639"/>
      <c r="I45" s="641"/>
      <c r="J45" s="637"/>
      <c r="K45" s="637"/>
      <c r="L45" s="637"/>
      <c r="M45" s="638"/>
      <c r="N45" s="641"/>
      <c r="O45" s="637"/>
      <c r="P45" s="637"/>
      <c r="Q45" s="638"/>
      <c r="R45" s="639"/>
      <c r="S45" s="642"/>
      <c r="T45" s="637"/>
      <c r="U45" s="1136"/>
      <c r="V45" s="1137"/>
      <c r="W45" s="1137"/>
      <c r="X45" s="1137"/>
      <c r="Y45" s="1136"/>
      <c r="Z45" s="1137"/>
      <c r="AA45" s="1138"/>
      <c r="AB45" s="639"/>
      <c r="AC45" s="640"/>
      <c r="AD45" s="640"/>
      <c r="AE45" s="639"/>
      <c r="AF45" s="1136"/>
      <c r="AG45" s="1137"/>
      <c r="AH45" s="1138"/>
      <c r="AI45" s="641"/>
      <c r="AJ45" s="639"/>
      <c r="AK45" s="641"/>
      <c r="AL45" s="639"/>
      <c r="AM45" s="641"/>
      <c r="AN45" s="639"/>
      <c r="AO45" s="641"/>
      <c r="AP45" s="637"/>
      <c r="AQ45" s="639"/>
      <c r="AR45" s="641"/>
      <c r="AS45" s="639"/>
      <c r="AT45" s="641"/>
      <c r="AU45" s="1136"/>
      <c r="AV45" s="1137"/>
      <c r="AW45" s="1138"/>
      <c r="AX45" s="641"/>
      <c r="AY45" s="637"/>
      <c r="AZ45" s="639"/>
      <c r="BA45" s="641"/>
      <c r="BB45" s="637"/>
      <c r="BC45" s="639"/>
      <c r="BD45" s="641"/>
      <c r="BE45" s="637"/>
      <c r="BF45" s="639"/>
      <c r="BG45" s="640"/>
      <c r="BH45" s="639"/>
      <c r="BI45" s="637"/>
      <c r="BJ45" s="637"/>
      <c r="BK45" s="637"/>
      <c r="BL45" s="639"/>
      <c r="BM45" s="640"/>
      <c r="BN45" s="640"/>
      <c r="BO45" s="640"/>
      <c r="BP45" s="639"/>
      <c r="BQ45" s="641"/>
      <c r="BR45" s="637"/>
      <c r="BS45" s="637"/>
      <c r="BT45" s="639"/>
      <c r="BU45" s="641"/>
      <c r="BV45" s="637"/>
      <c r="BW45" s="637"/>
      <c r="BX45" s="639"/>
      <c r="BY45" s="641"/>
      <c r="BZ45" s="637"/>
      <c r="CA45" s="637"/>
      <c r="CB45" s="639"/>
      <c r="CC45" s="641"/>
      <c r="CD45" s="637"/>
      <c r="CE45" s="637"/>
      <c r="CF45" s="643"/>
      <c r="CG45" s="389"/>
      <c r="CH45" s="389"/>
      <c r="CI45" s="644">
        <f t="shared" si="0"/>
        <v>9</v>
      </c>
      <c r="CJ45" s="639">
        <f t="shared" si="0"/>
        <v>0</v>
      </c>
      <c r="CK45" s="639">
        <f t="shared" si="0"/>
        <v>0</v>
      </c>
      <c r="CL45" s="645">
        <f t="shared" si="0"/>
        <v>0</v>
      </c>
      <c r="CM45" s="639"/>
      <c r="CN45" s="637"/>
      <c r="CO45" s="638"/>
      <c r="CP45" s="639"/>
      <c r="CQ45" s="637"/>
      <c r="CR45" s="638"/>
      <c r="CS45" s="639"/>
      <c r="CT45" s="637"/>
      <c r="CU45" s="638"/>
      <c r="CV45" s="639"/>
      <c r="CW45" s="637"/>
      <c r="CX45" s="638"/>
      <c r="CY45" s="639"/>
      <c r="CZ45" s="637"/>
      <c r="DA45" s="638"/>
      <c r="DB45" s="639"/>
      <c r="DC45" s="637"/>
      <c r="DD45" s="638"/>
      <c r="DE45" s="639"/>
      <c r="DF45" s="637"/>
      <c r="DG45" s="638"/>
      <c r="DH45" s="639"/>
      <c r="DI45" s="637"/>
      <c r="DJ45" s="638"/>
      <c r="DK45" s="640"/>
      <c r="DL45" s="639"/>
      <c r="DM45" s="637"/>
      <c r="DN45" s="637"/>
      <c r="DO45" s="643"/>
    </row>
    <row r="46" spans="2:119" ht="18" customHeight="1" x14ac:dyDescent="0.15">
      <c r="B46" s="636">
        <v>10</v>
      </c>
      <c r="C46" s="637"/>
      <c r="D46" s="637"/>
      <c r="E46" s="638"/>
      <c r="F46" s="639"/>
      <c r="G46" s="640"/>
      <c r="H46" s="639"/>
      <c r="I46" s="641"/>
      <c r="J46" s="637"/>
      <c r="K46" s="637"/>
      <c r="L46" s="637"/>
      <c r="M46" s="638"/>
      <c r="N46" s="641"/>
      <c r="O46" s="637"/>
      <c r="P46" s="637"/>
      <c r="Q46" s="638"/>
      <c r="R46" s="639"/>
      <c r="S46" s="642"/>
      <c r="T46" s="637"/>
      <c r="U46" s="1136"/>
      <c r="V46" s="1137"/>
      <c r="W46" s="1137"/>
      <c r="X46" s="1137"/>
      <c r="Y46" s="1136"/>
      <c r="Z46" s="1137"/>
      <c r="AA46" s="1138"/>
      <c r="AB46" s="639"/>
      <c r="AC46" s="640"/>
      <c r="AD46" s="640"/>
      <c r="AE46" s="639"/>
      <c r="AF46" s="1136"/>
      <c r="AG46" s="1137"/>
      <c r="AH46" s="1138"/>
      <c r="AI46" s="641"/>
      <c r="AJ46" s="639"/>
      <c r="AK46" s="641"/>
      <c r="AL46" s="639"/>
      <c r="AM46" s="641"/>
      <c r="AN46" s="639"/>
      <c r="AO46" s="641"/>
      <c r="AP46" s="637"/>
      <c r="AQ46" s="639"/>
      <c r="AR46" s="641"/>
      <c r="AS46" s="639"/>
      <c r="AT46" s="641"/>
      <c r="AU46" s="1136"/>
      <c r="AV46" s="1137"/>
      <c r="AW46" s="1138"/>
      <c r="AX46" s="641"/>
      <c r="AY46" s="637"/>
      <c r="AZ46" s="639"/>
      <c r="BA46" s="641"/>
      <c r="BB46" s="637"/>
      <c r="BC46" s="639"/>
      <c r="BD46" s="641"/>
      <c r="BE46" s="637"/>
      <c r="BF46" s="639"/>
      <c r="BG46" s="640"/>
      <c r="BH46" s="639"/>
      <c r="BI46" s="637"/>
      <c r="BJ46" s="637"/>
      <c r="BK46" s="637"/>
      <c r="BL46" s="639"/>
      <c r="BM46" s="640"/>
      <c r="BN46" s="640"/>
      <c r="BO46" s="640"/>
      <c r="BP46" s="639"/>
      <c r="BQ46" s="641"/>
      <c r="BR46" s="637"/>
      <c r="BS46" s="637"/>
      <c r="BT46" s="639"/>
      <c r="BU46" s="641"/>
      <c r="BV46" s="637"/>
      <c r="BW46" s="637"/>
      <c r="BX46" s="639"/>
      <c r="BY46" s="641"/>
      <c r="BZ46" s="637"/>
      <c r="CA46" s="637"/>
      <c r="CB46" s="639"/>
      <c r="CC46" s="641"/>
      <c r="CD46" s="637"/>
      <c r="CE46" s="637"/>
      <c r="CF46" s="643"/>
      <c r="CG46" s="389"/>
      <c r="CH46" s="389"/>
      <c r="CI46" s="644">
        <f t="shared" si="0"/>
        <v>10</v>
      </c>
      <c r="CJ46" s="639">
        <f t="shared" si="0"/>
        <v>0</v>
      </c>
      <c r="CK46" s="639">
        <f t="shared" si="0"/>
        <v>0</v>
      </c>
      <c r="CL46" s="645">
        <f t="shared" si="0"/>
        <v>0</v>
      </c>
      <c r="CM46" s="639"/>
      <c r="CN46" s="637"/>
      <c r="CO46" s="638"/>
      <c r="CP46" s="639"/>
      <c r="CQ46" s="637"/>
      <c r="CR46" s="638"/>
      <c r="CS46" s="639"/>
      <c r="CT46" s="637"/>
      <c r="CU46" s="638"/>
      <c r="CV46" s="639"/>
      <c r="CW46" s="637"/>
      <c r="CX46" s="638"/>
      <c r="CY46" s="639"/>
      <c r="CZ46" s="637"/>
      <c r="DA46" s="638"/>
      <c r="DB46" s="639"/>
      <c r="DC46" s="637"/>
      <c r="DD46" s="638"/>
      <c r="DE46" s="639"/>
      <c r="DF46" s="637"/>
      <c r="DG46" s="638"/>
      <c r="DH46" s="639"/>
      <c r="DI46" s="637"/>
      <c r="DJ46" s="638"/>
      <c r="DK46" s="640"/>
      <c r="DL46" s="639"/>
      <c r="DM46" s="637"/>
      <c r="DN46" s="637"/>
      <c r="DO46" s="643"/>
    </row>
    <row r="47" spans="2:119" ht="18" customHeight="1" x14ac:dyDescent="0.15">
      <c r="B47" s="636">
        <v>11</v>
      </c>
      <c r="C47" s="637"/>
      <c r="D47" s="637"/>
      <c r="E47" s="638"/>
      <c r="F47" s="639"/>
      <c r="G47" s="640"/>
      <c r="H47" s="639"/>
      <c r="I47" s="641"/>
      <c r="J47" s="637"/>
      <c r="K47" s="637"/>
      <c r="L47" s="637"/>
      <c r="M47" s="638"/>
      <c r="N47" s="641"/>
      <c r="O47" s="637"/>
      <c r="P47" s="637"/>
      <c r="Q47" s="638"/>
      <c r="R47" s="639"/>
      <c r="S47" s="642"/>
      <c r="T47" s="637"/>
      <c r="U47" s="1136"/>
      <c r="V47" s="1137"/>
      <c r="W47" s="1137"/>
      <c r="X47" s="1137"/>
      <c r="Y47" s="1136"/>
      <c r="Z47" s="1137"/>
      <c r="AA47" s="1138"/>
      <c r="AB47" s="639"/>
      <c r="AC47" s="640"/>
      <c r="AD47" s="640"/>
      <c r="AE47" s="639"/>
      <c r="AF47" s="1136"/>
      <c r="AG47" s="1137"/>
      <c r="AH47" s="1138"/>
      <c r="AI47" s="641"/>
      <c r="AJ47" s="639"/>
      <c r="AK47" s="641"/>
      <c r="AL47" s="639"/>
      <c r="AM47" s="641"/>
      <c r="AN47" s="639"/>
      <c r="AO47" s="641"/>
      <c r="AP47" s="637"/>
      <c r="AQ47" s="639"/>
      <c r="AR47" s="641"/>
      <c r="AS47" s="639"/>
      <c r="AT47" s="641"/>
      <c r="AU47" s="1136"/>
      <c r="AV47" s="1137"/>
      <c r="AW47" s="1138"/>
      <c r="AX47" s="641"/>
      <c r="AY47" s="637"/>
      <c r="AZ47" s="639"/>
      <c r="BA47" s="641"/>
      <c r="BB47" s="637"/>
      <c r="BC47" s="639"/>
      <c r="BD47" s="641"/>
      <c r="BE47" s="637"/>
      <c r="BF47" s="639"/>
      <c r="BG47" s="640"/>
      <c r="BH47" s="639"/>
      <c r="BI47" s="637"/>
      <c r="BJ47" s="637"/>
      <c r="BK47" s="637"/>
      <c r="BL47" s="639"/>
      <c r="BM47" s="640"/>
      <c r="BN47" s="640"/>
      <c r="BO47" s="640"/>
      <c r="BP47" s="639"/>
      <c r="BQ47" s="641"/>
      <c r="BR47" s="637"/>
      <c r="BS47" s="637"/>
      <c r="BT47" s="639"/>
      <c r="BU47" s="641"/>
      <c r="BV47" s="637"/>
      <c r="BW47" s="637"/>
      <c r="BX47" s="639"/>
      <c r="BY47" s="641"/>
      <c r="BZ47" s="637"/>
      <c r="CA47" s="637"/>
      <c r="CB47" s="639"/>
      <c r="CC47" s="641"/>
      <c r="CD47" s="637"/>
      <c r="CE47" s="637"/>
      <c r="CF47" s="643"/>
      <c r="CG47" s="389"/>
      <c r="CH47" s="389"/>
      <c r="CI47" s="644">
        <f t="shared" si="0"/>
        <v>11</v>
      </c>
      <c r="CJ47" s="639">
        <f t="shared" si="0"/>
        <v>0</v>
      </c>
      <c r="CK47" s="639">
        <f t="shared" si="0"/>
        <v>0</v>
      </c>
      <c r="CL47" s="645">
        <f t="shared" si="0"/>
        <v>0</v>
      </c>
      <c r="CM47" s="639"/>
      <c r="CN47" s="637"/>
      <c r="CO47" s="638"/>
      <c r="CP47" s="639"/>
      <c r="CQ47" s="637"/>
      <c r="CR47" s="638"/>
      <c r="CS47" s="639"/>
      <c r="CT47" s="637"/>
      <c r="CU47" s="638"/>
      <c r="CV47" s="639"/>
      <c r="CW47" s="637"/>
      <c r="CX47" s="638"/>
      <c r="CY47" s="639"/>
      <c r="CZ47" s="637"/>
      <c r="DA47" s="638"/>
      <c r="DB47" s="639"/>
      <c r="DC47" s="637"/>
      <c r="DD47" s="638"/>
      <c r="DE47" s="639"/>
      <c r="DF47" s="637"/>
      <c r="DG47" s="638"/>
      <c r="DH47" s="639"/>
      <c r="DI47" s="637"/>
      <c r="DJ47" s="638"/>
      <c r="DK47" s="640"/>
      <c r="DL47" s="639"/>
      <c r="DM47" s="637"/>
      <c r="DN47" s="637"/>
      <c r="DO47" s="643"/>
    </row>
    <row r="48" spans="2:119" ht="18" customHeight="1" x14ac:dyDescent="0.15">
      <c r="B48" s="636">
        <v>12</v>
      </c>
      <c r="C48" s="637"/>
      <c r="D48" s="637"/>
      <c r="E48" s="638"/>
      <c r="F48" s="639"/>
      <c r="G48" s="640"/>
      <c r="H48" s="639"/>
      <c r="I48" s="641"/>
      <c r="J48" s="637"/>
      <c r="K48" s="637"/>
      <c r="L48" s="637"/>
      <c r="M48" s="638"/>
      <c r="N48" s="641"/>
      <c r="O48" s="637"/>
      <c r="P48" s="637"/>
      <c r="Q48" s="638"/>
      <c r="R48" s="639"/>
      <c r="S48" s="642"/>
      <c r="T48" s="637"/>
      <c r="U48" s="1136"/>
      <c r="V48" s="1137"/>
      <c r="W48" s="1137"/>
      <c r="X48" s="1137"/>
      <c r="Y48" s="1136"/>
      <c r="Z48" s="1137"/>
      <c r="AA48" s="1138"/>
      <c r="AB48" s="639"/>
      <c r="AC48" s="640"/>
      <c r="AD48" s="640"/>
      <c r="AE48" s="639"/>
      <c r="AF48" s="1136"/>
      <c r="AG48" s="1137"/>
      <c r="AH48" s="1138"/>
      <c r="AI48" s="641"/>
      <c r="AJ48" s="639"/>
      <c r="AK48" s="641"/>
      <c r="AL48" s="639"/>
      <c r="AM48" s="641"/>
      <c r="AN48" s="639"/>
      <c r="AO48" s="641"/>
      <c r="AP48" s="637"/>
      <c r="AQ48" s="639"/>
      <c r="AR48" s="641"/>
      <c r="AS48" s="639"/>
      <c r="AT48" s="641"/>
      <c r="AU48" s="1136"/>
      <c r="AV48" s="1137"/>
      <c r="AW48" s="1138"/>
      <c r="AX48" s="641"/>
      <c r="AY48" s="637"/>
      <c r="AZ48" s="639"/>
      <c r="BA48" s="641"/>
      <c r="BB48" s="637"/>
      <c r="BC48" s="639"/>
      <c r="BD48" s="641"/>
      <c r="BE48" s="637"/>
      <c r="BF48" s="639"/>
      <c r="BG48" s="640"/>
      <c r="BH48" s="639"/>
      <c r="BI48" s="637"/>
      <c r="BJ48" s="637"/>
      <c r="BK48" s="637"/>
      <c r="BL48" s="639"/>
      <c r="BM48" s="640"/>
      <c r="BN48" s="640"/>
      <c r="BO48" s="640"/>
      <c r="BP48" s="639"/>
      <c r="BQ48" s="641"/>
      <c r="BR48" s="637"/>
      <c r="BS48" s="637"/>
      <c r="BT48" s="639"/>
      <c r="BU48" s="641"/>
      <c r="BV48" s="637"/>
      <c r="BW48" s="637"/>
      <c r="BX48" s="639"/>
      <c r="BY48" s="641"/>
      <c r="BZ48" s="637"/>
      <c r="CA48" s="637"/>
      <c r="CB48" s="639"/>
      <c r="CC48" s="641"/>
      <c r="CD48" s="637"/>
      <c r="CE48" s="637"/>
      <c r="CF48" s="643"/>
      <c r="CG48" s="389"/>
      <c r="CH48" s="389"/>
      <c r="CI48" s="644">
        <f t="shared" si="0"/>
        <v>12</v>
      </c>
      <c r="CJ48" s="639">
        <f t="shared" si="0"/>
        <v>0</v>
      </c>
      <c r="CK48" s="639">
        <f t="shared" si="0"/>
        <v>0</v>
      </c>
      <c r="CL48" s="645">
        <f t="shared" si="0"/>
        <v>0</v>
      </c>
      <c r="CM48" s="639"/>
      <c r="CN48" s="637"/>
      <c r="CO48" s="638"/>
      <c r="CP48" s="639"/>
      <c r="CQ48" s="637"/>
      <c r="CR48" s="638"/>
      <c r="CS48" s="639"/>
      <c r="CT48" s="637"/>
      <c r="CU48" s="638"/>
      <c r="CV48" s="639"/>
      <c r="CW48" s="637"/>
      <c r="CX48" s="638"/>
      <c r="CY48" s="639"/>
      <c r="CZ48" s="637"/>
      <c r="DA48" s="638"/>
      <c r="DB48" s="639"/>
      <c r="DC48" s="637"/>
      <c r="DD48" s="638"/>
      <c r="DE48" s="639"/>
      <c r="DF48" s="637"/>
      <c r="DG48" s="638"/>
      <c r="DH48" s="639"/>
      <c r="DI48" s="637"/>
      <c r="DJ48" s="638"/>
      <c r="DK48" s="640"/>
      <c r="DL48" s="639"/>
      <c r="DM48" s="637"/>
      <c r="DN48" s="637"/>
      <c r="DO48" s="643"/>
    </row>
    <row r="49" spans="2:119" ht="18" customHeight="1" x14ac:dyDescent="0.15">
      <c r="B49" s="636">
        <v>13</v>
      </c>
      <c r="C49" s="637"/>
      <c r="D49" s="637"/>
      <c r="E49" s="638"/>
      <c r="F49" s="639"/>
      <c r="G49" s="640"/>
      <c r="H49" s="639"/>
      <c r="I49" s="641"/>
      <c r="J49" s="637"/>
      <c r="K49" s="637"/>
      <c r="L49" s="637"/>
      <c r="M49" s="638"/>
      <c r="N49" s="641"/>
      <c r="O49" s="637"/>
      <c r="P49" s="637"/>
      <c r="Q49" s="638"/>
      <c r="R49" s="639"/>
      <c r="S49" s="642"/>
      <c r="T49" s="637"/>
      <c r="U49" s="1136"/>
      <c r="V49" s="1137"/>
      <c r="W49" s="1137"/>
      <c r="X49" s="1137"/>
      <c r="Y49" s="1136"/>
      <c r="Z49" s="1137"/>
      <c r="AA49" s="1138"/>
      <c r="AB49" s="639"/>
      <c r="AC49" s="640"/>
      <c r="AD49" s="640"/>
      <c r="AE49" s="639"/>
      <c r="AF49" s="1136"/>
      <c r="AG49" s="1137"/>
      <c r="AH49" s="1138"/>
      <c r="AI49" s="641"/>
      <c r="AJ49" s="639"/>
      <c r="AK49" s="641"/>
      <c r="AL49" s="639"/>
      <c r="AM49" s="641"/>
      <c r="AN49" s="639"/>
      <c r="AO49" s="641"/>
      <c r="AP49" s="637"/>
      <c r="AQ49" s="639"/>
      <c r="AR49" s="641"/>
      <c r="AS49" s="639"/>
      <c r="AT49" s="641"/>
      <c r="AU49" s="1136"/>
      <c r="AV49" s="1137"/>
      <c r="AW49" s="1138"/>
      <c r="AX49" s="641"/>
      <c r="AY49" s="637"/>
      <c r="AZ49" s="639"/>
      <c r="BA49" s="641"/>
      <c r="BB49" s="637"/>
      <c r="BC49" s="639"/>
      <c r="BD49" s="641"/>
      <c r="BE49" s="637"/>
      <c r="BF49" s="639"/>
      <c r="BG49" s="640"/>
      <c r="BH49" s="639"/>
      <c r="BI49" s="637"/>
      <c r="BJ49" s="637"/>
      <c r="BK49" s="637"/>
      <c r="BL49" s="639"/>
      <c r="BM49" s="640"/>
      <c r="BN49" s="640"/>
      <c r="BO49" s="640"/>
      <c r="BP49" s="639"/>
      <c r="BQ49" s="641"/>
      <c r="BR49" s="637"/>
      <c r="BS49" s="637"/>
      <c r="BT49" s="639"/>
      <c r="BU49" s="641"/>
      <c r="BV49" s="637"/>
      <c r="BW49" s="637"/>
      <c r="BX49" s="639"/>
      <c r="BY49" s="641"/>
      <c r="BZ49" s="637"/>
      <c r="CA49" s="637"/>
      <c r="CB49" s="639"/>
      <c r="CC49" s="641"/>
      <c r="CD49" s="637"/>
      <c r="CE49" s="637"/>
      <c r="CF49" s="643"/>
      <c r="CG49" s="389"/>
      <c r="CH49" s="389"/>
      <c r="CI49" s="644">
        <f t="shared" si="0"/>
        <v>13</v>
      </c>
      <c r="CJ49" s="639">
        <f t="shared" si="0"/>
        <v>0</v>
      </c>
      <c r="CK49" s="639">
        <f t="shared" si="0"/>
        <v>0</v>
      </c>
      <c r="CL49" s="645">
        <f t="shared" si="0"/>
        <v>0</v>
      </c>
      <c r="CM49" s="639"/>
      <c r="CN49" s="637"/>
      <c r="CO49" s="638"/>
      <c r="CP49" s="639"/>
      <c r="CQ49" s="637"/>
      <c r="CR49" s="638"/>
      <c r="CS49" s="639"/>
      <c r="CT49" s="637"/>
      <c r="CU49" s="638"/>
      <c r="CV49" s="639"/>
      <c r="CW49" s="637"/>
      <c r="CX49" s="638"/>
      <c r="CY49" s="639"/>
      <c r="CZ49" s="637"/>
      <c r="DA49" s="638"/>
      <c r="DB49" s="639"/>
      <c r="DC49" s="637"/>
      <c r="DD49" s="638"/>
      <c r="DE49" s="639"/>
      <c r="DF49" s="637"/>
      <c r="DG49" s="638"/>
      <c r="DH49" s="639"/>
      <c r="DI49" s="637"/>
      <c r="DJ49" s="638"/>
      <c r="DK49" s="640"/>
      <c r="DL49" s="639"/>
      <c r="DM49" s="637"/>
      <c r="DN49" s="637"/>
      <c r="DO49" s="643"/>
    </row>
    <row r="50" spans="2:119" ht="18" customHeight="1" x14ac:dyDescent="0.15">
      <c r="B50" s="636">
        <v>14</v>
      </c>
      <c r="C50" s="637"/>
      <c r="D50" s="637"/>
      <c r="E50" s="638"/>
      <c r="F50" s="639"/>
      <c r="G50" s="640"/>
      <c r="H50" s="639"/>
      <c r="I50" s="641"/>
      <c r="J50" s="637"/>
      <c r="K50" s="637"/>
      <c r="L50" s="637"/>
      <c r="M50" s="638"/>
      <c r="N50" s="641"/>
      <c r="O50" s="637"/>
      <c r="P50" s="637"/>
      <c r="Q50" s="638"/>
      <c r="R50" s="639"/>
      <c r="S50" s="642"/>
      <c r="T50" s="637"/>
      <c r="U50" s="1136"/>
      <c r="V50" s="1137"/>
      <c r="W50" s="1137"/>
      <c r="X50" s="1137"/>
      <c r="Y50" s="1136"/>
      <c r="Z50" s="1137"/>
      <c r="AA50" s="1138"/>
      <c r="AB50" s="639"/>
      <c r="AC50" s="640"/>
      <c r="AD50" s="640"/>
      <c r="AE50" s="639"/>
      <c r="AF50" s="1136"/>
      <c r="AG50" s="1137"/>
      <c r="AH50" s="1138"/>
      <c r="AI50" s="641"/>
      <c r="AJ50" s="639"/>
      <c r="AK50" s="641"/>
      <c r="AL50" s="639"/>
      <c r="AM50" s="641"/>
      <c r="AN50" s="639"/>
      <c r="AO50" s="641"/>
      <c r="AP50" s="637"/>
      <c r="AQ50" s="639"/>
      <c r="AR50" s="641"/>
      <c r="AS50" s="639"/>
      <c r="AT50" s="641"/>
      <c r="AU50" s="1136"/>
      <c r="AV50" s="1137"/>
      <c r="AW50" s="1138"/>
      <c r="AX50" s="641"/>
      <c r="AY50" s="637"/>
      <c r="AZ50" s="639"/>
      <c r="BA50" s="641"/>
      <c r="BB50" s="637"/>
      <c r="BC50" s="639"/>
      <c r="BD50" s="641"/>
      <c r="BE50" s="637"/>
      <c r="BF50" s="639"/>
      <c r="BG50" s="640"/>
      <c r="BH50" s="639"/>
      <c r="BI50" s="637"/>
      <c r="BJ50" s="637"/>
      <c r="BK50" s="637"/>
      <c r="BL50" s="639"/>
      <c r="BM50" s="640"/>
      <c r="BN50" s="640"/>
      <c r="BO50" s="640"/>
      <c r="BP50" s="639"/>
      <c r="BQ50" s="641"/>
      <c r="BR50" s="637"/>
      <c r="BS50" s="637"/>
      <c r="BT50" s="639"/>
      <c r="BU50" s="641"/>
      <c r="BV50" s="637"/>
      <c r="BW50" s="637"/>
      <c r="BX50" s="639"/>
      <c r="BY50" s="641"/>
      <c r="BZ50" s="637"/>
      <c r="CA50" s="637"/>
      <c r="CB50" s="639"/>
      <c r="CC50" s="641"/>
      <c r="CD50" s="637"/>
      <c r="CE50" s="637"/>
      <c r="CF50" s="643"/>
      <c r="CG50" s="389"/>
      <c r="CH50" s="389"/>
      <c r="CI50" s="644">
        <f t="shared" si="0"/>
        <v>14</v>
      </c>
      <c r="CJ50" s="639">
        <f t="shared" si="0"/>
        <v>0</v>
      </c>
      <c r="CK50" s="639">
        <f t="shared" si="0"/>
        <v>0</v>
      </c>
      <c r="CL50" s="645">
        <f t="shared" si="0"/>
        <v>0</v>
      </c>
      <c r="CM50" s="639"/>
      <c r="CN50" s="637"/>
      <c r="CO50" s="638"/>
      <c r="CP50" s="639"/>
      <c r="CQ50" s="637"/>
      <c r="CR50" s="638"/>
      <c r="CS50" s="639"/>
      <c r="CT50" s="637"/>
      <c r="CU50" s="638"/>
      <c r="CV50" s="639"/>
      <c r="CW50" s="637"/>
      <c r="CX50" s="638"/>
      <c r="CY50" s="639"/>
      <c r="CZ50" s="637"/>
      <c r="DA50" s="638"/>
      <c r="DB50" s="639"/>
      <c r="DC50" s="637"/>
      <c r="DD50" s="638"/>
      <c r="DE50" s="639"/>
      <c r="DF50" s="637"/>
      <c r="DG50" s="638"/>
      <c r="DH50" s="639"/>
      <c r="DI50" s="637"/>
      <c r="DJ50" s="638"/>
      <c r="DK50" s="640"/>
      <c r="DL50" s="639"/>
      <c r="DM50" s="637"/>
      <c r="DN50" s="637"/>
      <c r="DO50" s="643"/>
    </row>
    <row r="51" spans="2:119" ht="18" customHeight="1" x14ac:dyDescent="0.15">
      <c r="B51" s="636">
        <v>15</v>
      </c>
      <c r="C51" s="637"/>
      <c r="D51" s="637"/>
      <c r="E51" s="638"/>
      <c r="F51" s="639"/>
      <c r="G51" s="640"/>
      <c r="H51" s="639"/>
      <c r="I51" s="641"/>
      <c r="J51" s="637"/>
      <c r="K51" s="637"/>
      <c r="L51" s="637"/>
      <c r="M51" s="638"/>
      <c r="N51" s="641"/>
      <c r="O51" s="637"/>
      <c r="P51" s="637"/>
      <c r="Q51" s="638"/>
      <c r="R51" s="639"/>
      <c r="S51" s="642"/>
      <c r="T51" s="637"/>
      <c r="U51" s="1136"/>
      <c r="V51" s="1137"/>
      <c r="W51" s="1137"/>
      <c r="X51" s="1137"/>
      <c r="Y51" s="1136"/>
      <c r="Z51" s="1137"/>
      <c r="AA51" s="1138"/>
      <c r="AB51" s="639"/>
      <c r="AC51" s="640"/>
      <c r="AD51" s="640"/>
      <c r="AE51" s="639"/>
      <c r="AF51" s="1136"/>
      <c r="AG51" s="1137"/>
      <c r="AH51" s="1138"/>
      <c r="AI51" s="641"/>
      <c r="AJ51" s="639"/>
      <c r="AK51" s="641"/>
      <c r="AL51" s="639"/>
      <c r="AM51" s="641"/>
      <c r="AN51" s="639"/>
      <c r="AO51" s="641"/>
      <c r="AP51" s="637"/>
      <c r="AQ51" s="639"/>
      <c r="AR51" s="641"/>
      <c r="AS51" s="639"/>
      <c r="AT51" s="641"/>
      <c r="AU51" s="1136"/>
      <c r="AV51" s="1137"/>
      <c r="AW51" s="1138"/>
      <c r="AX51" s="641"/>
      <c r="AY51" s="637"/>
      <c r="AZ51" s="639"/>
      <c r="BA51" s="641"/>
      <c r="BB51" s="637"/>
      <c r="BC51" s="639"/>
      <c r="BD51" s="641"/>
      <c r="BE51" s="637"/>
      <c r="BF51" s="639"/>
      <c r="BG51" s="640"/>
      <c r="BH51" s="639"/>
      <c r="BI51" s="637"/>
      <c r="BJ51" s="637"/>
      <c r="BK51" s="637"/>
      <c r="BL51" s="639"/>
      <c r="BM51" s="640"/>
      <c r="BN51" s="640"/>
      <c r="BO51" s="640"/>
      <c r="BP51" s="639"/>
      <c r="BQ51" s="641"/>
      <c r="BR51" s="637"/>
      <c r="BS51" s="637"/>
      <c r="BT51" s="639"/>
      <c r="BU51" s="641"/>
      <c r="BV51" s="637"/>
      <c r="BW51" s="637"/>
      <c r="BX51" s="639"/>
      <c r="BY51" s="641"/>
      <c r="BZ51" s="637"/>
      <c r="CA51" s="637"/>
      <c r="CB51" s="639"/>
      <c r="CC51" s="641"/>
      <c r="CD51" s="637"/>
      <c r="CE51" s="637"/>
      <c r="CF51" s="643"/>
      <c r="CG51" s="389"/>
      <c r="CH51" s="389"/>
      <c r="CI51" s="644">
        <f t="shared" si="0"/>
        <v>15</v>
      </c>
      <c r="CJ51" s="639">
        <f t="shared" si="0"/>
        <v>0</v>
      </c>
      <c r="CK51" s="639">
        <f t="shared" si="0"/>
        <v>0</v>
      </c>
      <c r="CL51" s="645">
        <f t="shared" si="0"/>
        <v>0</v>
      </c>
      <c r="CM51" s="639"/>
      <c r="CN51" s="637"/>
      <c r="CO51" s="638"/>
      <c r="CP51" s="639"/>
      <c r="CQ51" s="637"/>
      <c r="CR51" s="638"/>
      <c r="CS51" s="639"/>
      <c r="CT51" s="637"/>
      <c r="CU51" s="638"/>
      <c r="CV51" s="639"/>
      <c r="CW51" s="637"/>
      <c r="CX51" s="638"/>
      <c r="CY51" s="639"/>
      <c r="CZ51" s="637"/>
      <c r="DA51" s="638"/>
      <c r="DB51" s="639"/>
      <c r="DC51" s="637"/>
      <c r="DD51" s="638"/>
      <c r="DE51" s="639"/>
      <c r="DF51" s="637"/>
      <c r="DG51" s="638"/>
      <c r="DH51" s="639"/>
      <c r="DI51" s="637"/>
      <c r="DJ51" s="638"/>
      <c r="DK51" s="640"/>
      <c r="DL51" s="639"/>
      <c r="DM51" s="637"/>
      <c r="DN51" s="637"/>
      <c r="DO51" s="643"/>
    </row>
    <row r="52" spans="2:119" ht="18" customHeight="1" x14ac:dyDescent="0.15">
      <c r="B52" s="636">
        <v>16</v>
      </c>
      <c r="C52" s="637"/>
      <c r="D52" s="637"/>
      <c r="E52" s="638"/>
      <c r="F52" s="639"/>
      <c r="G52" s="640"/>
      <c r="H52" s="639"/>
      <c r="I52" s="641"/>
      <c r="J52" s="637"/>
      <c r="K52" s="637"/>
      <c r="L52" s="637"/>
      <c r="M52" s="638"/>
      <c r="N52" s="641"/>
      <c r="O52" s="637"/>
      <c r="P52" s="637"/>
      <c r="Q52" s="638"/>
      <c r="R52" s="639"/>
      <c r="S52" s="642"/>
      <c r="T52" s="637"/>
      <c r="U52" s="1136"/>
      <c r="V52" s="1137"/>
      <c r="W52" s="1137"/>
      <c r="X52" s="1137"/>
      <c r="Y52" s="1136"/>
      <c r="Z52" s="1137"/>
      <c r="AA52" s="1138"/>
      <c r="AB52" s="639"/>
      <c r="AC52" s="640"/>
      <c r="AD52" s="640"/>
      <c r="AE52" s="639"/>
      <c r="AF52" s="1136"/>
      <c r="AG52" s="1137"/>
      <c r="AH52" s="1138"/>
      <c r="AI52" s="641"/>
      <c r="AJ52" s="639"/>
      <c r="AK52" s="641"/>
      <c r="AL52" s="639"/>
      <c r="AM52" s="641"/>
      <c r="AN52" s="639"/>
      <c r="AO52" s="641"/>
      <c r="AP52" s="637"/>
      <c r="AQ52" s="639"/>
      <c r="AR52" s="641"/>
      <c r="AS52" s="639"/>
      <c r="AT52" s="641"/>
      <c r="AU52" s="1136"/>
      <c r="AV52" s="1137"/>
      <c r="AW52" s="1138"/>
      <c r="AX52" s="641"/>
      <c r="AY52" s="637"/>
      <c r="AZ52" s="639"/>
      <c r="BA52" s="641"/>
      <c r="BB52" s="637"/>
      <c r="BC52" s="639"/>
      <c r="BD52" s="641"/>
      <c r="BE52" s="637"/>
      <c r="BF52" s="639"/>
      <c r="BG52" s="640"/>
      <c r="BH52" s="639"/>
      <c r="BI52" s="637"/>
      <c r="BJ52" s="637"/>
      <c r="BK52" s="637"/>
      <c r="BL52" s="639"/>
      <c r="BM52" s="640"/>
      <c r="BN52" s="640"/>
      <c r="BO52" s="640"/>
      <c r="BP52" s="639"/>
      <c r="BQ52" s="641"/>
      <c r="BR52" s="637"/>
      <c r="BS52" s="637"/>
      <c r="BT52" s="639"/>
      <c r="BU52" s="641"/>
      <c r="BV52" s="637"/>
      <c r="BW52" s="637"/>
      <c r="BX52" s="639"/>
      <c r="BY52" s="641"/>
      <c r="BZ52" s="637"/>
      <c r="CA52" s="637"/>
      <c r="CB52" s="639"/>
      <c r="CC52" s="641"/>
      <c r="CD52" s="637"/>
      <c r="CE52" s="637"/>
      <c r="CF52" s="643"/>
      <c r="CG52" s="389"/>
      <c r="CH52" s="389"/>
      <c r="CI52" s="644">
        <f t="shared" si="0"/>
        <v>16</v>
      </c>
      <c r="CJ52" s="639">
        <f t="shared" si="0"/>
        <v>0</v>
      </c>
      <c r="CK52" s="639">
        <f t="shared" si="0"/>
        <v>0</v>
      </c>
      <c r="CL52" s="645">
        <f t="shared" si="0"/>
        <v>0</v>
      </c>
      <c r="CM52" s="639"/>
      <c r="CN52" s="637"/>
      <c r="CO52" s="638"/>
      <c r="CP52" s="639"/>
      <c r="CQ52" s="637"/>
      <c r="CR52" s="638"/>
      <c r="CS52" s="639"/>
      <c r="CT52" s="637"/>
      <c r="CU52" s="638"/>
      <c r="CV52" s="639"/>
      <c r="CW52" s="637"/>
      <c r="CX52" s="638"/>
      <c r="CY52" s="639"/>
      <c r="CZ52" s="637"/>
      <c r="DA52" s="638"/>
      <c r="DB52" s="639"/>
      <c r="DC52" s="637"/>
      <c r="DD52" s="638"/>
      <c r="DE52" s="639"/>
      <c r="DF52" s="637"/>
      <c r="DG52" s="638"/>
      <c r="DH52" s="639"/>
      <c r="DI52" s="637"/>
      <c r="DJ52" s="638"/>
      <c r="DK52" s="640"/>
      <c r="DL52" s="639"/>
      <c r="DM52" s="637"/>
      <c r="DN52" s="637"/>
      <c r="DO52" s="643"/>
    </row>
    <row r="53" spans="2:119" ht="18" customHeight="1" x14ac:dyDescent="0.15">
      <c r="B53" s="636">
        <v>17</v>
      </c>
      <c r="C53" s="637"/>
      <c r="D53" s="637"/>
      <c r="E53" s="638"/>
      <c r="F53" s="639"/>
      <c r="G53" s="640"/>
      <c r="H53" s="639"/>
      <c r="I53" s="641"/>
      <c r="J53" s="637"/>
      <c r="K53" s="637"/>
      <c r="L53" s="637"/>
      <c r="M53" s="638"/>
      <c r="N53" s="641"/>
      <c r="O53" s="637"/>
      <c r="P53" s="637"/>
      <c r="Q53" s="638"/>
      <c r="R53" s="639"/>
      <c r="S53" s="642"/>
      <c r="T53" s="637"/>
      <c r="U53" s="1136"/>
      <c r="V53" s="1137"/>
      <c r="W53" s="1137"/>
      <c r="X53" s="1137"/>
      <c r="Y53" s="1136"/>
      <c r="Z53" s="1137"/>
      <c r="AA53" s="1138"/>
      <c r="AB53" s="639"/>
      <c r="AC53" s="640"/>
      <c r="AD53" s="640"/>
      <c r="AE53" s="639"/>
      <c r="AF53" s="1136"/>
      <c r="AG53" s="1137"/>
      <c r="AH53" s="1138"/>
      <c r="AI53" s="641"/>
      <c r="AJ53" s="639"/>
      <c r="AK53" s="641"/>
      <c r="AL53" s="639"/>
      <c r="AM53" s="641"/>
      <c r="AN53" s="639"/>
      <c r="AO53" s="641"/>
      <c r="AP53" s="637"/>
      <c r="AQ53" s="639"/>
      <c r="AR53" s="641"/>
      <c r="AS53" s="639"/>
      <c r="AT53" s="641"/>
      <c r="AU53" s="1136"/>
      <c r="AV53" s="1137"/>
      <c r="AW53" s="1138"/>
      <c r="AX53" s="641"/>
      <c r="AY53" s="637"/>
      <c r="AZ53" s="639"/>
      <c r="BA53" s="641"/>
      <c r="BB53" s="637"/>
      <c r="BC53" s="639"/>
      <c r="BD53" s="641"/>
      <c r="BE53" s="637"/>
      <c r="BF53" s="639"/>
      <c r="BG53" s="640"/>
      <c r="BH53" s="639"/>
      <c r="BI53" s="637"/>
      <c r="BJ53" s="637"/>
      <c r="BK53" s="637"/>
      <c r="BL53" s="639"/>
      <c r="BM53" s="640"/>
      <c r="BN53" s="640"/>
      <c r="BO53" s="640"/>
      <c r="BP53" s="639"/>
      <c r="BQ53" s="641"/>
      <c r="BR53" s="637"/>
      <c r="BS53" s="637"/>
      <c r="BT53" s="639"/>
      <c r="BU53" s="641"/>
      <c r="BV53" s="637"/>
      <c r="BW53" s="637"/>
      <c r="BX53" s="639"/>
      <c r="BY53" s="641"/>
      <c r="BZ53" s="637"/>
      <c r="CA53" s="637"/>
      <c r="CB53" s="639"/>
      <c r="CC53" s="641"/>
      <c r="CD53" s="637"/>
      <c r="CE53" s="637"/>
      <c r="CF53" s="643"/>
      <c r="CG53" s="389"/>
      <c r="CH53" s="389"/>
      <c r="CI53" s="644">
        <f t="shared" ref="CI53:CL116" si="1">+B53</f>
        <v>17</v>
      </c>
      <c r="CJ53" s="639">
        <f t="shared" si="1"/>
        <v>0</v>
      </c>
      <c r="CK53" s="639">
        <f t="shared" si="1"/>
        <v>0</v>
      </c>
      <c r="CL53" s="645">
        <f t="shared" si="1"/>
        <v>0</v>
      </c>
      <c r="CM53" s="639"/>
      <c r="CN53" s="637"/>
      <c r="CO53" s="638"/>
      <c r="CP53" s="639"/>
      <c r="CQ53" s="637"/>
      <c r="CR53" s="638"/>
      <c r="CS53" s="639"/>
      <c r="CT53" s="637"/>
      <c r="CU53" s="638"/>
      <c r="CV53" s="639"/>
      <c r="CW53" s="637"/>
      <c r="CX53" s="638"/>
      <c r="CY53" s="639"/>
      <c r="CZ53" s="637"/>
      <c r="DA53" s="638"/>
      <c r="DB53" s="639"/>
      <c r="DC53" s="637"/>
      <c r="DD53" s="638"/>
      <c r="DE53" s="639"/>
      <c r="DF53" s="637"/>
      <c r="DG53" s="638"/>
      <c r="DH53" s="639"/>
      <c r="DI53" s="637"/>
      <c r="DJ53" s="638"/>
      <c r="DK53" s="640"/>
      <c r="DL53" s="639"/>
      <c r="DM53" s="637"/>
      <c r="DN53" s="637"/>
      <c r="DO53" s="643"/>
    </row>
    <row r="54" spans="2:119" ht="18" customHeight="1" x14ac:dyDescent="0.15">
      <c r="B54" s="636">
        <v>18</v>
      </c>
      <c r="C54" s="637"/>
      <c r="D54" s="637"/>
      <c r="E54" s="638"/>
      <c r="F54" s="639"/>
      <c r="G54" s="640"/>
      <c r="H54" s="639"/>
      <c r="I54" s="641"/>
      <c r="J54" s="637"/>
      <c r="K54" s="637"/>
      <c r="L54" s="637"/>
      <c r="M54" s="638"/>
      <c r="N54" s="641"/>
      <c r="O54" s="637"/>
      <c r="P54" s="637"/>
      <c r="Q54" s="638"/>
      <c r="R54" s="639"/>
      <c r="S54" s="642"/>
      <c r="T54" s="637"/>
      <c r="U54" s="1136"/>
      <c r="V54" s="1137"/>
      <c r="W54" s="1137"/>
      <c r="X54" s="1137"/>
      <c r="Y54" s="1136"/>
      <c r="Z54" s="1137"/>
      <c r="AA54" s="1138"/>
      <c r="AB54" s="639"/>
      <c r="AC54" s="640"/>
      <c r="AD54" s="640"/>
      <c r="AE54" s="639"/>
      <c r="AF54" s="1136"/>
      <c r="AG54" s="1137"/>
      <c r="AH54" s="1138"/>
      <c r="AI54" s="641"/>
      <c r="AJ54" s="639"/>
      <c r="AK54" s="641"/>
      <c r="AL54" s="639"/>
      <c r="AM54" s="641"/>
      <c r="AN54" s="639"/>
      <c r="AO54" s="641"/>
      <c r="AP54" s="637"/>
      <c r="AQ54" s="639"/>
      <c r="AR54" s="641"/>
      <c r="AS54" s="639"/>
      <c r="AT54" s="641"/>
      <c r="AU54" s="1136"/>
      <c r="AV54" s="1137"/>
      <c r="AW54" s="1138"/>
      <c r="AX54" s="641"/>
      <c r="AY54" s="637"/>
      <c r="AZ54" s="639"/>
      <c r="BA54" s="641"/>
      <c r="BB54" s="637"/>
      <c r="BC54" s="639"/>
      <c r="BD54" s="641"/>
      <c r="BE54" s="637"/>
      <c r="BF54" s="639"/>
      <c r="BG54" s="640"/>
      <c r="BH54" s="639"/>
      <c r="BI54" s="637"/>
      <c r="BJ54" s="637"/>
      <c r="BK54" s="637"/>
      <c r="BL54" s="639"/>
      <c r="BM54" s="640"/>
      <c r="BN54" s="640"/>
      <c r="BO54" s="640"/>
      <c r="BP54" s="639"/>
      <c r="BQ54" s="641"/>
      <c r="BR54" s="637"/>
      <c r="BS54" s="637"/>
      <c r="BT54" s="639"/>
      <c r="BU54" s="641"/>
      <c r="BV54" s="637"/>
      <c r="BW54" s="637"/>
      <c r="BX54" s="639"/>
      <c r="BY54" s="641"/>
      <c r="BZ54" s="637"/>
      <c r="CA54" s="637"/>
      <c r="CB54" s="639"/>
      <c r="CC54" s="641"/>
      <c r="CD54" s="637"/>
      <c r="CE54" s="637"/>
      <c r="CF54" s="643"/>
      <c r="CG54" s="389"/>
      <c r="CH54" s="389"/>
      <c r="CI54" s="644">
        <f t="shared" si="1"/>
        <v>18</v>
      </c>
      <c r="CJ54" s="639">
        <f t="shared" si="1"/>
        <v>0</v>
      </c>
      <c r="CK54" s="639">
        <f t="shared" si="1"/>
        <v>0</v>
      </c>
      <c r="CL54" s="645">
        <f t="shared" si="1"/>
        <v>0</v>
      </c>
      <c r="CM54" s="639"/>
      <c r="CN54" s="637"/>
      <c r="CO54" s="638"/>
      <c r="CP54" s="639"/>
      <c r="CQ54" s="637"/>
      <c r="CR54" s="638"/>
      <c r="CS54" s="639"/>
      <c r="CT54" s="637"/>
      <c r="CU54" s="638"/>
      <c r="CV54" s="639"/>
      <c r="CW54" s="637"/>
      <c r="CX54" s="638"/>
      <c r="CY54" s="639"/>
      <c r="CZ54" s="637"/>
      <c r="DA54" s="638"/>
      <c r="DB54" s="639"/>
      <c r="DC54" s="637"/>
      <c r="DD54" s="638"/>
      <c r="DE54" s="639"/>
      <c r="DF54" s="637"/>
      <c r="DG54" s="638"/>
      <c r="DH54" s="639"/>
      <c r="DI54" s="637"/>
      <c r="DJ54" s="638"/>
      <c r="DK54" s="640"/>
      <c r="DL54" s="639"/>
      <c r="DM54" s="637"/>
      <c r="DN54" s="637"/>
      <c r="DO54" s="643"/>
    </row>
    <row r="55" spans="2:119" ht="18" customHeight="1" x14ac:dyDescent="0.15">
      <c r="B55" s="636">
        <v>19</v>
      </c>
      <c r="C55" s="637"/>
      <c r="D55" s="637"/>
      <c r="E55" s="638"/>
      <c r="F55" s="639"/>
      <c r="G55" s="640"/>
      <c r="H55" s="639"/>
      <c r="I55" s="641"/>
      <c r="J55" s="637"/>
      <c r="K55" s="637"/>
      <c r="L55" s="637"/>
      <c r="M55" s="638"/>
      <c r="N55" s="641"/>
      <c r="O55" s="637"/>
      <c r="P55" s="637"/>
      <c r="Q55" s="638"/>
      <c r="R55" s="639"/>
      <c r="S55" s="642"/>
      <c r="T55" s="637"/>
      <c r="U55" s="1136"/>
      <c r="V55" s="1137"/>
      <c r="W55" s="1137"/>
      <c r="X55" s="1137"/>
      <c r="Y55" s="1136"/>
      <c r="Z55" s="1137"/>
      <c r="AA55" s="1138"/>
      <c r="AB55" s="639"/>
      <c r="AC55" s="640"/>
      <c r="AD55" s="640"/>
      <c r="AE55" s="639"/>
      <c r="AF55" s="1136"/>
      <c r="AG55" s="1137"/>
      <c r="AH55" s="1138"/>
      <c r="AI55" s="641"/>
      <c r="AJ55" s="639"/>
      <c r="AK55" s="641"/>
      <c r="AL55" s="639"/>
      <c r="AM55" s="641"/>
      <c r="AN55" s="639"/>
      <c r="AO55" s="641"/>
      <c r="AP55" s="637"/>
      <c r="AQ55" s="639"/>
      <c r="AR55" s="641"/>
      <c r="AS55" s="639"/>
      <c r="AT55" s="641"/>
      <c r="AU55" s="1136"/>
      <c r="AV55" s="1137"/>
      <c r="AW55" s="1138"/>
      <c r="AX55" s="641"/>
      <c r="AY55" s="637"/>
      <c r="AZ55" s="639"/>
      <c r="BA55" s="641"/>
      <c r="BB55" s="637"/>
      <c r="BC55" s="639"/>
      <c r="BD55" s="641"/>
      <c r="BE55" s="637"/>
      <c r="BF55" s="639"/>
      <c r="BG55" s="640"/>
      <c r="BH55" s="639"/>
      <c r="BI55" s="637"/>
      <c r="BJ55" s="637"/>
      <c r="BK55" s="637"/>
      <c r="BL55" s="639"/>
      <c r="BM55" s="640"/>
      <c r="BN55" s="640"/>
      <c r="BO55" s="640"/>
      <c r="BP55" s="639"/>
      <c r="BQ55" s="641"/>
      <c r="BR55" s="637"/>
      <c r="BS55" s="637"/>
      <c r="BT55" s="639"/>
      <c r="BU55" s="641"/>
      <c r="BV55" s="637"/>
      <c r="BW55" s="637"/>
      <c r="BX55" s="639"/>
      <c r="BY55" s="641"/>
      <c r="BZ55" s="637"/>
      <c r="CA55" s="637"/>
      <c r="CB55" s="639"/>
      <c r="CC55" s="641"/>
      <c r="CD55" s="637"/>
      <c r="CE55" s="637"/>
      <c r="CF55" s="643"/>
      <c r="CG55" s="389"/>
      <c r="CH55" s="389"/>
      <c r="CI55" s="644">
        <f t="shared" si="1"/>
        <v>19</v>
      </c>
      <c r="CJ55" s="639">
        <f t="shared" si="1"/>
        <v>0</v>
      </c>
      <c r="CK55" s="639">
        <f t="shared" si="1"/>
        <v>0</v>
      </c>
      <c r="CL55" s="645">
        <f t="shared" si="1"/>
        <v>0</v>
      </c>
      <c r="CM55" s="639"/>
      <c r="CN55" s="637"/>
      <c r="CO55" s="638"/>
      <c r="CP55" s="639"/>
      <c r="CQ55" s="637"/>
      <c r="CR55" s="638"/>
      <c r="CS55" s="639"/>
      <c r="CT55" s="637"/>
      <c r="CU55" s="638"/>
      <c r="CV55" s="639"/>
      <c r="CW55" s="637"/>
      <c r="CX55" s="638"/>
      <c r="CY55" s="639"/>
      <c r="CZ55" s="637"/>
      <c r="DA55" s="638"/>
      <c r="DB55" s="639"/>
      <c r="DC55" s="637"/>
      <c r="DD55" s="638"/>
      <c r="DE55" s="639"/>
      <c r="DF55" s="637"/>
      <c r="DG55" s="638"/>
      <c r="DH55" s="639"/>
      <c r="DI55" s="637"/>
      <c r="DJ55" s="638"/>
      <c r="DK55" s="640"/>
      <c r="DL55" s="639"/>
      <c r="DM55" s="637"/>
      <c r="DN55" s="637"/>
      <c r="DO55" s="643"/>
    </row>
    <row r="56" spans="2:119" ht="18" customHeight="1" x14ac:dyDescent="0.15">
      <c r="B56" s="636">
        <v>20</v>
      </c>
      <c r="C56" s="637"/>
      <c r="D56" s="637"/>
      <c r="E56" s="638"/>
      <c r="F56" s="639"/>
      <c r="G56" s="640"/>
      <c r="H56" s="639"/>
      <c r="I56" s="641"/>
      <c r="J56" s="637"/>
      <c r="K56" s="637"/>
      <c r="L56" s="637"/>
      <c r="M56" s="638"/>
      <c r="N56" s="641"/>
      <c r="O56" s="637"/>
      <c r="P56" s="637"/>
      <c r="Q56" s="638"/>
      <c r="R56" s="639"/>
      <c r="S56" s="642"/>
      <c r="T56" s="637"/>
      <c r="U56" s="1136"/>
      <c r="V56" s="1137"/>
      <c r="W56" s="1137"/>
      <c r="X56" s="1137"/>
      <c r="Y56" s="1136"/>
      <c r="Z56" s="1137"/>
      <c r="AA56" s="1138"/>
      <c r="AB56" s="639"/>
      <c r="AC56" s="640"/>
      <c r="AD56" s="640"/>
      <c r="AE56" s="639"/>
      <c r="AF56" s="1136"/>
      <c r="AG56" s="1137"/>
      <c r="AH56" s="1138"/>
      <c r="AI56" s="641"/>
      <c r="AJ56" s="639"/>
      <c r="AK56" s="641"/>
      <c r="AL56" s="639"/>
      <c r="AM56" s="641"/>
      <c r="AN56" s="639"/>
      <c r="AO56" s="641"/>
      <c r="AP56" s="637"/>
      <c r="AQ56" s="639"/>
      <c r="AR56" s="641"/>
      <c r="AS56" s="639"/>
      <c r="AT56" s="641"/>
      <c r="AU56" s="1136"/>
      <c r="AV56" s="1137"/>
      <c r="AW56" s="1138"/>
      <c r="AX56" s="641"/>
      <c r="AY56" s="637"/>
      <c r="AZ56" s="639"/>
      <c r="BA56" s="641"/>
      <c r="BB56" s="637"/>
      <c r="BC56" s="639"/>
      <c r="BD56" s="641"/>
      <c r="BE56" s="637"/>
      <c r="BF56" s="639"/>
      <c r="BG56" s="640"/>
      <c r="BH56" s="639"/>
      <c r="BI56" s="637"/>
      <c r="BJ56" s="637"/>
      <c r="BK56" s="637"/>
      <c r="BL56" s="639"/>
      <c r="BM56" s="640"/>
      <c r="BN56" s="640"/>
      <c r="BO56" s="640"/>
      <c r="BP56" s="639"/>
      <c r="BQ56" s="641"/>
      <c r="BR56" s="637"/>
      <c r="BS56" s="637"/>
      <c r="BT56" s="639"/>
      <c r="BU56" s="641"/>
      <c r="BV56" s="637"/>
      <c r="BW56" s="637"/>
      <c r="BX56" s="639"/>
      <c r="BY56" s="641"/>
      <c r="BZ56" s="637"/>
      <c r="CA56" s="637"/>
      <c r="CB56" s="639"/>
      <c r="CC56" s="641"/>
      <c r="CD56" s="637"/>
      <c r="CE56" s="637"/>
      <c r="CF56" s="643"/>
      <c r="CG56" s="389"/>
      <c r="CH56" s="389"/>
      <c r="CI56" s="644">
        <f t="shared" si="1"/>
        <v>20</v>
      </c>
      <c r="CJ56" s="639">
        <f t="shared" si="1"/>
        <v>0</v>
      </c>
      <c r="CK56" s="639">
        <f t="shared" si="1"/>
        <v>0</v>
      </c>
      <c r="CL56" s="645">
        <f t="shared" si="1"/>
        <v>0</v>
      </c>
      <c r="CM56" s="639"/>
      <c r="CN56" s="637"/>
      <c r="CO56" s="638"/>
      <c r="CP56" s="639"/>
      <c r="CQ56" s="637"/>
      <c r="CR56" s="638"/>
      <c r="CS56" s="639"/>
      <c r="CT56" s="637"/>
      <c r="CU56" s="638"/>
      <c r="CV56" s="639"/>
      <c r="CW56" s="637"/>
      <c r="CX56" s="638"/>
      <c r="CY56" s="639"/>
      <c r="CZ56" s="637"/>
      <c r="DA56" s="638"/>
      <c r="DB56" s="639"/>
      <c r="DC56" s="637"/>
      <c r="DD56" s="638"/>
      <c r="DE56" s="639"/>
      <c r="DF56" s="637"/>
      <c r="DG56" s="638"/>
      <c r="DH56" s="639"/>
      <c r="DI56" s="637"/>
      <c r="DJ56" s="638"/>
      <c r="DK56" s="640"/>
      <c r="DL56" s="639"/>
      <c r="DM56" s="637"/>
      <c r="DN56" s="637"/>
      <c r="DO56" s="643"/>
    </row>
    <row r="57" spans="2:119" ht="18" customHeight="1" x14ac:dyDescent="0.15">
      <c r="B57" s="636">
        <v>21</v>
      </c>
      <c r="C57" s="637"/>
      <c r="D57" s="637"/>
      <c r="E57" s="638"/>
      <c r="F57" s="639"/>
      <c r="G57" s="640"/>
      <c r="H57" s="639"/>
      <c r="I57" s="641"/>
      <c r="J57" s="637"/>
      <c r="K57" s="637"/>
      <c r="L57" s="637"/>
      <c r="M57" s="638"/>
      <c r="N57" s="641"/>
      <c r="O57" s="637"/>
      <c r="P57" s="637"/>
      <c r="Q57" s="638"/>
      <c r="R57" s="639"/>
      <c r="S57" s="642"/>
      <c r="T57" s="637"/>
      <c r="U57" s="1136"/>
      <c r="V57" s="1137"/>
      <c r="W57" s="1137"/>
      <c r="X57" s="1137"/>
      <c r="Y57" s="1136"/>
      <c r="Z57" s="1137"/>
      <c r="AA57" s="1138"/>
      <c r="AB57" s="639"/>
      <c r="AC57" s="640"/>
      <c r="AD57" s="640"/>
      <c r="AE57" s="639"/>
      <c r="AF57" s="1136"/>
      <c r="AG57" s="1137"/>
      <c r="AH57" s="1138"/>
      <c r="AI57" s="641"/>
      <c r="AJ57" s="639"/>
      <c r="AK57" s="641"/>
      <c r="AL57" s="639"/>
      <c r="AM57" s="641"/>
      <c r="AN57" s="639"/>
      <c r="AO57" s="641"/>
      <c r="AP57" s="637"/>
      <c r="AQ57" s="639"/>
      <c r="AR57" s="641"/>
      <c r="AS57" s="639"/>
      <c r="AT57" s="641"/>
      <c r="AU57" s="1136"/>
      <c r="AV57" s="1137"/>
      <c r="AW57" s="1138"/>
      <c r="AX57" s="641"/>
      <c r="AY57" s="637"/>
      <c r="AZ57" s="639"/>
      <c r="BA57" s="641"/>
      <c r="BB57" s="637"/>
      <c r="BC57" s="639"/>
      <c r="BD57" s="641"/>
      <c r="BE57" s="637"/>
      <c r="BF57" s="639"/>
      <c r="BG57" s="640"/>
      <c r="BH57" s="639"/>
      <c r="BI57" s="637"/>
      <c r="BJ57" s="637"/>
      <c r="BK57" s="637"/>
      <c r="BL57" s="639"/>
      <c r="BM57" s="640"/>
      <c r="BN57" s="640"/>
      <c r="BO57" s="640"/>
      <c r="BP57" s="639"/>
      <c r="BQ57" s="641"/>
      <c r="BR57" s="637"/>
      <c r="BS57" s="637"/>
      <c r="BT57" s="639"/>
      <c r="BU57" s="641"/>
      <c r="BV57" s="637"/>
      <c r="BW57" s="637"/>
      <c r="BX57" s="639"/>
      <c r="BY57" s="641"/>
      <c r="BZ57" s="637"/>
      <c r="CA57" s="637"/>
      <c r="CB57" s="639"/>
      <c r="CC57" s="641"/>
      <c r="CD57" s="637"/>
      <c r="CE57" s="637"/>
      <c r="CF57" s="643"/>
      <c r="CG57" s="389"/>
      <c r="CH57" s="389"/>
      <c r="CI57" s="644">
        <f t="shared" si="1"/>
        <v>21</v>
      </c>
      <c r="CJ57" s="639">
        <f t="shared" si="1"/>
        <v>0</v>
      </c>
      <c r="CK57" s="639">
        <f t="shared" si="1"/>
        <v>0</v>
      </c>
      <c r="CL57" s="645">
        <f t="shared" si="1"/>
        <v>0</v>
      </c>
      <c r="CM57" s="639"/>
      <c r="CN57" s="637"/>
      <c r="CO57" s="638"/>
      <c r="CP57" s="639"/>
      <c r="CQ57" s="637"/>
      <c r="CR57" s="638"/>
      <c r="CS57" s="639"/>
      <c r="CT57" s="637"/>
      <c r="CU57" s="638"/>
      <c r="CV57" s="639"/>
      <c r="CW57" s="637"/>
      <c r="CX57" s="638"/>
      <c r="CY57" s="639"/>
      <c r="CZ57" s="637"/>
      <c r="DA57" s="638"/>
      <c r="DB57" s="639"/>
      <c r="DC57" s="637"/>
      <c r="DD57" s="638"/>
      <c r="DE57" s="639"/>
      <c r="DF57" s="637"/>
      <c r="DG57" s="638"/>
      <c r="DH57" s="639"/>
      <c r="DI57" s="637"/>
      <c r="DJ57" s="638"/>
      <c r="DK57" s="640"/>
      <c r="DL57" s="639"/>
      <c r="DM57" s="637"/>
      <c r="DN57" s="637"/>
      <c r="DO57" s="643"/>
    </row>
    <row r="58" spans="2:119" ht="18" customHeight="1" x14ac:dyDescent="0.15">
      <c r="B58" s="636">
        <v>22</v>
      </c>
      <c r="C58" s="637"/>
      <c r="D58" s="637"/>
      <c r="E58" s="638"/>
      <c r="F58" s="639"/>
      <c r="G58" s="640"/>
      <c r="H58" s="639"/>
      <c r="I58" s="641"/>
      <c r="J58" s="637"/>
      <c r="K58" s="637"/>
      <c r="L58" s="637"/>
      <c r="M58" s="638"/>
      <c r="N58" s="641"/>
      <c r="O58" s="637"/>
      <c r="P58" s="637"/>
      <c r="Q58" s="638"/>
      <c r="R58" s="639"/>
      <c r="S58" s="642"/>
      <c r="T58" s="637"/>
      <c r="U58" s="1136"/>
      <c r="V58" s="1137"/>
      <c r="W58" s="1137"/>
      <c r="X58" s="1137"/>
      <c r="Y58" s="1136"/>
      <c r="Z58" s="1137"/>
      <c r="AA58" s="1138"/>
      <c r="AB58" s="639"/>
      <c r="AC58" s="640"/>
      <c r="AD58" s="640"/>
      <c r="AE58" s="639"/>
      <c r="AF58" s="1136"/>
      <c r="AG58" s="1137"/>
      <c r="AH58" s="1138"/>
      <c r="AI58" s="641"/>
      <c r="AJ58" s="639"/>
      <c r="AK58" s="641"/>
      <c r="AL58" s="639"/>
      <c r="AM58" s="641"/>
      <c r="AN58" s="639"/>
      <c r="AO58" s="641"/>
      <c r="AP58" s="637"/>
      <c r="AQ58" s="639"/>
      <c r="AR58" s="641"/>
      <c r="AS58" s="639"/>
      <c r="AT58" s="641"/>
      <c r="AU58" s="1136"/>
      <c r="AV58" s="1137"/>
      <c r="AW58" s="1138"/>
      <c r="AX58" s="641"/>
      <c r="AY58" s="637"/>
      <c r="AZ58" s="639"/>
      <c r="BA58" s="641"/>
      <c r="BB58" s="637"/>
      <c r="BC58" s="639"/>
      <c r="BD58" s="641"/>
      <c r="BE58" s="637"/>
      <c r="BF58" s="639"/>
      <c r="BG58" s="640"/>
      <c r="BH58" s="639"/>
      <c r="BI58" s="637"/>
      <c r="BJ58" s="637"/>
      <c r="BK58" s="637"/>
      <c r="BL58" s="639"/>
      <c r="BM58" s="640"/>
      <c r="BN58" s="640"/>
      <c r="BO58" s="640"/>
      <c r="BP58" s="639"/>
      <c r="BQ58" s="641"/>
      <c r="BR58" s="637"/>
      <c r="BS58" s="637"/>
      <c r="BT58" s="639"/>
      <c r="BU58" s="641"/>
      <c r="BV58" s="637"/>
      <c r="BW58" s="637"/>
      <c r="BX58" s="639"/>
      <c r="BY58" s="641"/>
      <c r="BZ58" s="637"/>
      <c r="CA58" s="637"/>
      <c r="CB58" s="639"/>
      <c r="CC58" s="641"/>
      <c r="CD58" s="637"/>
      <c r="CE58" s="637"/>
      <c r="CF58" s="643"/>
      <c r="CG58" s="389"/>
      <c r="CH58" s="389"/>
      <c r="CI58" s="644">
        <f t="shared" si="1"/>
        <v>22</v>
      </c>
      <c r="CJ58" s="639">
        <f t="shared" si="1"/>
        <v>0</v>
      </c>
      <c r="CK58" s="639">
        <f t="shared" si="1"/>
        <v>0</v>
      </c>
      <c r="CL58" s="645">
        <f t="shared" si="1"/>
        <v>0</v>
      </c>
      <c r="CM58" s="639"/>
      <c r="CN58" s="637"/>
      <c r="CO58" s="638"/>
      <c r="CP58" s="639"/>
      <c r="CQ58" s="637"/>
      <c r="CR58" s="638"/>
      <c r="CS58" s="639"/>
      <c r="CT58" s="637"/>
      <c r="CU58" s="638"/>
      <c r="CV58" s="639"/>
      <c r="CW58" s="637"/>
      <c r="CX58" s="638"/>
      <c r="CY58" s="639"/>
      <c r="CZ58" s="637"/>
      <c r="DA58" s="638"/>
      <c r="DB58" s="639"/>
      <c r="DC58" s="637"/>
      <c r="DD58" s="638"/>
      <c r="DE58" s="639"/>
      <c r="DF58" s="637"/>
      <c r="DG58" s="638"/>
      <c r="DH58" s="639"/>
      <c r="DI58" s="637"/>
      <c r="DJ58" s="638"/>
      <c r="DK58" s="640"/>
      <c r="DL58" s="639"/>
      <c r="DM58" s="637"/>
      <c r="DN58" s="637"/>
      <c r="DO58" s="643"/>
    </row>
    <row r="59" spans="2:119" ht="18" customHeight="1" x14ac:dyDescent="0.15">
      <c r="B59" s="636">
        <v>23</v>
      </c>
      <c r="C59" s="637"/>
      <c r="D59" s="637"/>
      <c r="E59" s="638"/>
      <c r="F59" s="639"/>
      <c r="G59" s="640"/>
      <c r="H59" s="639"/>
      <c r="I59" s="641"/>
      <c r="J59" s="637"/>
      <c r="K59" s="637"/>
      <c r="L59" s="637"/>
      <c r="M59" s="638"/>
      <c r="N59" s="641"/>
      <c r="O59" s="637"/>
      <c r="P59" s="637"/>
      <c r="Q59" s="638"/>
      <c r="R59" s="639"/>
      <c r="S59" s="642"/>
      <c r="T59" s="637"/>
      <c r="U59" s="1136"/>
      <c r="V59" s="1137"/>
      <c r="W59" s="1137"/>
      <c r="X59" s="1137"/>
      <c r="Y59" s="1136"/>
      <c r="Z59" s="1137"/>
      <c r="AA59" s="1138"/>
      <c r="AB59" s="639"/>
      <c r="AC59" s="640"/>
      <c r="AD59" s="640"/>
      <c r="AE59" s="639"/>
      <c r="AF59" s="1136"/>
      <c r="AG59" s="1137"/>
      <c r="AH59" s="1138"/>
      <c r="AI59" s="641"/>
      <c r="AJ59" s="639"/>
      <c r="AK59" s="641"/>
      <c r="AL59" s="639"/>
      <c r="AM59" s="641"/>
      <c r="AN59" s="639"/>
      <c r="AO59" s="641"/>
      <c r="AP59" s="637"/>
      <c r="AQ59" s="639"/>
      <c r="AR59" s="641"/>
      <c r="AS59" s="639"/>
      <c r="AT59" s="641"/>
      <c r="AU59" s="1136"/>
      <c r="AV59" s="1137"/>
      <c r="AW59" s="1138"/>
      <c r="AX59" s="641"/>
      <c r="AY59" s="637"/>
      <c r="AZ59" s="639"/>
      <c r="BA59" s="641"/>
      <c r="BB59" s="637"/>
      <c r="BC59" s="639"/>
      <c r="BD59" s="641"/>
      <c r="BE59" s="637"/>
      <c r="BF59" s="639"/>
      <c r="BG59" s="640"/>
      <c r="BH59" s="639"/>
      <c r="BI59" s="637"/>
      <c r="BJ59" s="637"/>
      <c r="BK59" s="637"/>
      <c r="BL59" s="639"/>
      <c r="BM59" s="640"/>
      <c r="BN59" s="640"/>
      <c r="BO59" s="640"/>
      <c r="BP59" s="639"/>
      <c r="BQ59" s="641"/>
      <c r="BR59" s="637"/>
      <c r="BS59" s="637"/>
      <c r="BT59" s="639"/>
      <c r="BU59" s="641"/>
      <c r="BV59" s="637"/>
      <c r="BW59" s="637"/>
      <c r="BX59" s="639"/>
      <c r="BY59" s="641"/>
      <c r="BZ59" s="637"/>
      <c r="CA59" s="637"/>
      <c r="CB59" s="639"/>
      <c r="CC59" s="641"/>
      <c r="CD59" s="637"/>
      <c r="CE59" s="637"/>
      <c r="CF59" s="643"/>
      <c r="CG59" s="389"/>
      <c r="CH59" s="389"/>
      <c r="CI59" s="644">
        <f t="shared" si="1"/>
        <v>23</v>
      </c>
      <c r="CJ59" s="639">
        <f t="shared" si="1"/>
        <v>0</v>
      </c>
      <c r="CK59" s="639">
        <f t="shared" si="1"/>
        <v>0</v>
      </c>
      <c r="CL59" s="645">
        <f t="shared" si="1"/>
        <v>0</v>
      </c>
      <c r="CM59" s="639"/>
      <c r="CN59" s="637"/>
      <c r="CO59" s="638"/>
      <c r="CP59" s="639"/>
      <c r="CQ59" s="637"/>
      <c r="CR59" s="638"/>
      <c r="CS59" s="639"/>
      <c r="CT59" s="637"/>
      <c r="CU59" s="638"/>
      <c r="CV59" s="639"/>
      <c r="CW59" s="637"/>
      <c r="CX59" s="638"/>
      <c r="CY59" s="639"/>
      <c r="CZ59" s="637"/>
      <c r="DA59" s="638"/>
      <c r="DB59" s="639"/>
      <c r="DC59" s="637"/>
      <c r="DD59" s="638"/>
      <c r="DE59" s="639"/>
      <c r="DF59" s="637"/>
      <c r="DG59" s="638"/>
      <c r="DH59" s="639"/>
      <c r="DI59" s="637"/>
      <c r="DJ59" s="638"/>
      <c r="DK59" s="640"/>
      <c r="DL59" s="639"/>
      <c r="DM59" s="637"/>
      <c r="DN59" s="637"/>
      <c r="DO59" s="643"/>
    </row>
    <row r="60" spans="2:119" ht="18" customHeight="1" x14ac:dyDescent="0.15">
      <c r="B60" s="636">
        <v>24</v>
      </c>
      <c r="C60" s="637"/>
      <c r="D60" s="637"/>
      <c r="E60" s="638"/>
      <c r="F60" s="639"/>
      <c r="G60" s="640"/>
      <c r="H60" s="639"/>
      <c r="I60" s="641"/>
      <c r="J60" s="637"/>
      <c r="K60" s="637"/>
      <c r="L60" s="637"/>
      <c r="M60" s="638"/>
      <c r="N60" s="641"/>
      <c r="O60" s="637"/>
      <c r="P60" s="637"/>
      <c r="Q60" s="638"/>
      <c r="R60" s="639"/>
      <c r="S60" s="642"/>
      <c r="T60" s="637"/>
      <c r="U60" s="1136"/>
      <c r="V60" s="1137"/>
      <c r="W60" s="1137"/>
      <c r="X60" s="1137"/>
      <c r="Y60" s="1136"/>
      <c r="Z60" s="1137"/>
      <c r="AA60" s="1138"/>
      <c r="AB60" s="639"/>
      <c r="AC60" s="640"/>
      <c r="AD60" s="640"/>
      <c r="AE60" s="639"/>
      <c r="AF60" s="1136"/>
      <c r="AG60" s="1137"/>
      <c r="AH60" s="1138"/>
      <c r="AI60" s="641"/>
      <c r="AJ60" s="639"/>
      <c r="AK60" s="641"/>
      <c r="AL60" s="639"/>
      <c r="AM60" s="641"/>
      <c r="AN60" s="639"/>
      <c r="AO60" s="641"/>
      <c r="AP60" s="637"/>
      <c r="AQ60" s="639"/>
      <c r="AR60" s="641"/>
      <c r="AS60" s="639"/>
      <c r="AT60" s="641"/>
      <c r="AU60" s="1136"/>
      <c r="AV60" s="1137"/>
      <c r="AW60" s="1138"/>
      <c r="AX60" s="641"/>
      <c r="AY60" s="637"/>
      <c r="AZ60" s="639"/>
      <c r="BA60" s="641"/>
      <c r="BB60" s="637"/>
      <c r="BC60" s="639"/>
      <c r="BD60" s="641"/>
      <c r="BE60" s="637"/>
      <c r="BF60" s="639"/>
      <c r="BG60" s="640"/>
      <c r="BH60" s="639"/>
      <c r="BI60" s="637"/>
      <c r="BJ60" s="637"/>
      <c r="BK60" s="637"/>
      <c r="BL60" s="639"/>
      <c r="BM60" s="640"/>
      <c r="BN60" s="640"/>
      <c r="BO60" s="640"/>
      <c r="BP60" s="639"/>
      <c r="BQ60" s="641"/>
      <c r="BR60" s="637"/>
      <c r="BS60" s="637"/>
      <c r="BT60" s="639"/>
      <c r="BU60" s="641"/>
      <c r="BV60" s="637"/>
      <c r="BW60" s="637"/>
      <c r="BX60" s="639"/>
      <c r="BY60" s="641"/>
      <c r="BZ60" s="637"/>
      <c r="CA60" s="637"/>
      <c r="CB60" s="639"/>
      <c r="CC60" s="641"/>
      <c r="CD60" s="637"/>
      <c r="CE60" s="637"/>
      <c r="CF60" s="643"/>
      <c r="CG60" s="389"/>
      <c r="CH60" s="389"/>
      <c r="CI60" s="644">
        <f t="shared" si="1"/>
        <v>24</v>
      </c>
      <c r="CJ60" s="639">
        <f t="shared" si="1"/>
        <v>0</v>
      </c>
      <c r="CK60" s="639">
        <f t="shared" si="1"/>
        <v>0</v>
      </c>
      <c r="CL60" s="645">
        <f t="shared" si="1"/>
        <v>0</v>
      </c>
      <c r="CM60" s="639"/>
      <c r="CN60" s="637"/>
      <c r="CO60" s="638"/>
      <c r="CP60" s="639"/>
      <c r="CQ60" s="637"/>
      <c r="CR60" s="638"/>
      <c r="CS60" s="639"/>
      <c r="CT60" s="637"/>
      <c r="CU60" s="638"/>
      <c r="CV60" s="639"/>
      <c r="CW60" s="637"/>
      <c r="CX60" s="638"/>
      <c r="CY60" s="639"/>
      <c r="CZ60" s="637"/>
      <c r="DA60" s="638"/>
      <c r="DB60" s="639"/>
      <c r="DC60" s="637"/>
      <c r="DD60" s="638"/>
      <c r="DE60" s="639"/>
      <c r="DF60" s="637"/>
      <c r="DG60" s="638"/>
      <c r="DH60" s="639"/>
      <c r="DI60" s="637"/>
      <c r="DJ60" s="638"/>
      <c r="DK60" s="640"/>
      <c r="DL60" s="639"/>
      <c r="DM60" s="637"/>
      <c r="DN60" s="637"/>
      <c r="DO60" s="643"/>
    </row>
    <row r="61" spans="2:119" ht="18" customHeight="1" x14ac:dyDescent="0.15">
      <c r="B61" s="636">
        <v>25</v>
      </c>
      <c r="C61" s="637"/>
      <c r="D61" s="637"/>
      <c r="E61" s="638"/>
      <c r="F61" s="639"/>
      <c r="G61" s="640"/>
      <c r="H61" s="639"/>
      <c r="I61" s="641"/>
      <c r="J61" s="637"/>
      <c r="K61" s="637"/>
      <c r="L61" s="637"/>
      <c r="M61" s="638"/>
      <c r="N61" s="641"/>
      <c r="O61" s="637"/>
      <c r="P61" s="637"/>
      <c r="Q61" s="638"/>
      <c r="R61" s="639"/>
      <c r="S61" s="642"/>
      <c r="T61" s="637"/>
      <c r="U61" s="1136"/>
      <c r="V61" s="1137"/>
      <c r="W61" s="1137"/>
      <c r="X61" s="1137"/>
      <c r="Y61" s="1136"/>
      <c r="Z61" s="1137"/>
      <c r="AA61" s="1138"/>
      <c r="AB61" s="639"/>
      <c r="AC61" s="640"/>
      <c r="AD61" s="640"/>
      <c r="AE61" s="639"/>
      <c r="AF61" s="1136"/>
      <c r="AG61" s="1137"/>
      <c r="AH61" s="1138"/>
      <c r="AI61" s="641"/>
      <c r="AJ61" s="639"/>
      <c r="AK61" s="641"/>
      <c r="AL61" s="639"/>
      <c r="AM61" s="641"/>
      <c r="AN61" s="639"/>
      <c r="AO61" s="641"/>
      <c r="AP61" s="637"/>
      <c r="AQ61" s="639"/>
      <c r="AR61" s="641"/>
      <c r="AS61" s="639"/>
      <c r="AT61" s="641"/>
      <c r="AU61" s="1136"/>
      <c r="AV61" s="1137"/>
      <c r="AW61" s="1138"/>
      <c r="AX61" s="641"/>
      <c r="AY61" s="637"/>
      <c r="AZ61" s="639"/>
      <c r="BA61" s="641"/>
      <c r="BB61" s="637"/>
      <c r="BC61" s="639"/>
      <c r="BD61" s="641"/>
      <c r="BE61" s="637"/>
      <c r="BF61" s="639"/>
      <c r="BG61" s="640"/>
      <c r="BH61" s="639"/>
      <c r="BI61" s="637"/>
      <c r="BJ61" s="637"/>
      <c r="BK61" s="637"/>
      <c r="BL61" s="639"/>
      <c r="BM61" s="640"/>
      <c r="BN61" s="640"/>
      <c r="BO61" s="640"/>
      <c r="BP61" s="639"/>
      <c r="BQ61" s="641"/>
      <c r="BR61" s="637"/>
      <c r="BS61" s="637"/>
      <c r="BT61" s="639"/>
      <c r="BU61" s="641"/>
      <c r="BV61" s="637"/>
      <c r="BW61" s="637"/>
      <c r="BX61" s="639"/>
      <c r="BY61" s="641"/>
      <c r="BZ61" s="637"/>
      <c r="CA61" s="637"/>
      <c r="CB61" s="639"/>
      <c r="CC61" s="641"/>
      <c r="CD61" s="637"/>
      <c r="CE61" s="637"/>
      <c r="CF61" s="643"/>
      <c r="CG61" s="389"/>
      <c r="CH61" s="389"/>
      <c r="CI61" s="644">
        <f t="shared" si="1"/>
        <v>25</v>
      </c>
      <c r="CJ61" s="639">
        <f t="shared" si="1"/>
        <v>0</v>
      </c>
      <c r="CK61" s="639">
        <f t="shared" si="1"/>
        <v>0</v>
      </c>
      <c r="CL61" s="645">
        <f t="shared" si="1"/>
        <v>0</v>
      </c>
      <c r="CM61" s="639"/>
      <c r="CN61" s="637"/>
      <c r="CO61" s="638"/>
      <c r="CP61" s="639"/>
      <c r="CQ61" s="637"/>
      <c r="CR61" s="638"/>
      <c r="CS61" s="639"/>
      <c r="CT61" s="637"/>
      <c r="CU61" s="638"/>
      <c r="CV61" s="639"/>
      <c r="CW61" s="637"/>
      <c r="CX61" s="638"/>
      <c r="CY61" s="639"/>
      <c r="CZ61" s="637"/>
      <c r="DA61" s="638"/>
      <c r="DB61" s="639"/>
      <c r="DC61" s="637"/>
      <c r="DD61" s="638"/>
      <c r="DE61" s="639"/>
      <c r="DF61" s="637"/>
      <c r="DG61" s="638"/>
      <c r="DH61" s="639"/>
      <c r="DI61" s="637"/>
      <c r="DJ61" s="638"/>
      <c r="DK61" s="640"/>
      <c r="DL61" s="639"/>
      <c r="DM61" s="637"/>
      <c r="DN61" s="637"/>
      <c r="DO61" s="643"/>
    </row>
    <row r="62" spans="2:119" ht="18" customHeight="1" x14ac:dyDescent="0.15">
      <c r="B62" s="636">
        <v>26</v>
      </c>
      <c r="C62" s="637"/>
      <c r="D62" s="637"/>
      <c r="E62" s="638"/>
      <c r="F62" s="639"/>
      <c r="G62" s="640"/>
      <c r="H62" s="639"/>
      <c r="I62" s="641"/>
      <c r="J62" s="637"/>
      <c r="K62" s="637"/>
      <c r="L62" s="637"/>
      <c r="M62" s="638"/>
      <c r="N62" s="641"/>
      <c r="O62" s="637"/>
      <c r="P62" s="637"/>
      <c r="Q62" s="638"/>
      <c r="R62" s="639"/>
      <c r="S62" s="642"/>
      <c r="T62" s="637"/>
      <c r="U62" s="1136"/>
      <c r="V62" s="1137"/>
      <c r="W62" s="1137"/>
      <c r="X62" s="1137"/>
      <c r="Y62" s="1136"/>
      <c r="Z62" s="1137"/>
      <c r="AA62" s="1138"/>
      <c r="AB62" s="639"/>
      <c r="AC62" s="640"/>
      <c r="AD62" s="640"/>
      <c r="AE62" s="639"/>
      <c r="AF62" s="1136"/>
      <c r="AG62" s="1137"/>
      <c r="AH62" s="1138"/>
      <c r="AI62" s="641"/>
      <c r="AJ62" s="639"/>
      <c r="AK62" s="641"/>
      <c r="AL62" s="639"/>
      <c r="AM62" s="641"/>
      <c r="AN62" s="639"/>
      <c r="AO62" s="641"/>
      <c r="AP62" s="637"/>
      <c r="AQ62" s="639"/>
      <c r="AR62" s="641"/>
      <c r="AS62" s="639"/>
      <c r="AT62" s="641"/>
      <c r="AU62" s="1136"/>
      <c r="AV62" s="1137"/>
      <c r="AW62" s="1138"/>
      <c r="AX62" s="641"/>
      <c r="AY62" s="637"/>
      <c r="AZ62" s="639"/>
      <c r="BA62" s="641"/>
      <c r="BB62" s="637"/>
      <c r="BC62" s="639"/>
      <c r="BD62" s="641"/>
      <c r="BE62" s="637"/>
      <c r="BF62" s="639"/>
      <c r="BG62" s="640"/>
      <c r="BH62" s="639"/>
      <c r="BI62" s="637"/>
      <c r="BJ62" s="637"/>
      <c r="BK62" s="637"/>
      <c r="BL62" s="639"/>
      <c r="BM62" s="640"/>
      <c r="BN62" s="640"/>
      <c r="BO62" s="640"/>
      <c r="BP62" s="639"/>
      <c r="BQ62" s="641"/>
      <c r="BR62" s="637"/>
      <c r="BS62" s="637"/>
      <c r="BT62" s="639"/>
      <c r="BU62" s="641"/>
      <c r="BV62" s="637"/>
      <c r="BW62" s="637"/>
      <c r="BX62" s="639"/>
      <c r="BY62" s="641"/>
      <c r="BZ62" s="637"/>
      <c r="CA62" s="637"/>
      <c r="CB62" s="639"/>
      <c r="CC62" s="641"/>
      <c r="CD62" s="637"/>
      <c r="CE62" s="637"/>
      <c r="CF62" s="643"/>
      <c r="CG62" s="389"/>
      <c r="CH62" s="389"/>
      <c r="CI62" s="644">
        <f t="shared" si="1"/>
        <v>26</v>
      </c>
      <c r="CJ62" s="639">
        <f t="shared" si="1"/>
        <v>0</v>
      </c>
      <c r="CK62" s="639">
        <f t="shared" si="1"/>
        <v>0</v>
      </c>
      <c r="CL62" s="645">
        <f t="shared" si="1"/>
        <v>0</v>
      </c>
      <c r="CM62" s="639"/>
      <c r="CN62" s="637"/>
      <c r="CO62" s="638"/>
      <c r="CP62" s="639"/>
      <c r="CQ62" s="637"/>
      <c r="CR62" s="638"/>
      <c r="CS62" s="639"/>
      <c r="CT62" s="637"/>
      <c r="CU62" s="638"/>
      <c r="CV62" s="639"/>
      <c r="CW62" s="637"/>
      <c r="CX62" s="638"/>
      <c r="CY62" s="639"/>
      <c r="CZ62" s="637"/>
      <c r="DA62" s="638"/>
      <c r="DB62" s="639"/>
      <c r="DC62" s="637"/>
      <c r="DD62" s="638"/>
      <c r="DE62" s="639"/>
      <c r="DF62" s="637"/>
      <c r="DG62" s="638"/>
      <c r="DH62" s="639"/>
      <c r="DI62" s="637"/>
      <c r="DJ62" s="638"/>
      <c r="DK62" s="640"/>
      <c r="DL62" s="639"/>
      <c r="DM62" s="637"/>
      <c r="DN62" s="637"/>
      <c r="DO62" s="643"/>
    </row>
    <row r="63" spans="2:119" ht="18" customHeight="1" x14ac:dyDescent="0.15">
      <c r="B63" s="636">
        <v>27</v>
      </c>
      <c r="C63" s="637"/>
      <c r="D63" s="637"/>
      <c r="E63" s="638"/>
      <c r="F63" s="639"/>
      <c r="G63" s="640"/>
      <c r="H63" s="639"/>
      <c r="I63" s="641"/>
      <c r="J63" s="637"/>
      <c r="K63" s="637"/>
      <c r="L63" s="637"/>
      <c r="M63" s="638"/>
      <c r="N63" s="641"/>
      <c r="O63" s="637"/>
      <c r="P63" s="637"/>
      <c r="Q63" s="638"/>
      <c r="R63" s="639"/>
      <c r="S63" s="642"/>
      <c r="T63" s="637"/>
      <c r="U63" s="1136"/>
      <c r="V63" s="1137"/>
      <c r="W63" s="1137"/>
      <c r="X63" s="1137"/>
      <c r="Y63" s="1136"/>
      <c r="Z63" s="1137"/>
      <c r="AA63" s="1138"/>
      <c r="AB63" s="639"/>
      <c r="AC63" s="640"/>
      <c r="AD63" s="640"/>
      <c r="AE63" s="639"/>
      <c r="AF63" s="1136"/>
      <c r="AG63" s="1137"/>
      <c r="AH63" s="1138"/>
      <c r="AI63" s="641"/>
      <c r="AJ63" s="639"/>
      <c r="AK63" s="641"/>
      <c r="AL63" s="639"/>
      <c r="AM63" s="641"/>
      <c r="AN63" s="639"/>
      <c r="AO63" s="641"/>
      <c r="AP63" s="637"/>
      <c r="AQ63" s="639"/>
      <c r="AR63" s="641"/>
      <c r="AS63" s="639"/>
      <c r="AT63" s="641"/>
      <c r="AU63" s="1136"/>
      <c r="AV63" s="1137"/>
      <c r="AW63" s="1138"/>
      <c r="AX63" s="641"/>
      <c r="AY63" s="637"/>
      <c r="AZ63" s="639"/>
      <c r="BA63" s="641"/>
      <c r="BB63" s="637"/>
      <c r="BC63" s="639"/>
      <c r="BD63" s="641"/>
      <c r="BE63" s="637"/>
      <c r="BF63" s="639"/>
      <c r="BG63" s="640"/>
      <c r="BH63" s="639"/>
      <c r="BI63" s="637"/>
      <c r="BJ63" s="637"/>
      <c r="BK63" s="637"/>
      <c r="BL63" s="639"/>
      <c r="BM63" s="640"/>
      <c r="BN63" s="640"/>
      <c r="BO63" s="640"/>
      <c r="BP63" s="639"/>
      <c r="BQ63" s="641"/>
      <c r="BR63" s="637"/>
      <c r="BS63" s="637"/>
      <c r="BT63" s="639"/>
      <c r="BU63" s="641"/>
      <c r="BV63" s="637"/>
      <c r="BW63" s="637"/>
      <c r="BX63" s="639"/>
      <c r="BY63" s="641"/>
      <c r="BZ63" s="637"/>
      <c r="CA63" s="637"/>
      <c r="CB63" s="639"/>
      <c r="CC63" s="641"/>
      <c r="CD63" s="637"/>
      <c r="CE63" s="637"/>
      <c r="CF63" s="643"/>
      <c r="CG63" s="389"/>
      <c r="CH63" s="389"/>
      <c r="CI63" s="644">
        <f t="shared" si="1"/>
        <v>27</v>
      </c>
      <c r="CJ63" s="639">
        <f t="shared" si="1"/>
        <v>0</v>
      </c>
      <c r="CK63" s="639">
        <f t="shared" si="1"/>
        <v>0</v>
      </c>
      <c r="CL63" s="645">
        <f t="shared" si="1"/>
        <v>0</v>
      </c>
      <c r="CM63" s="639"/>
      <c r="CN63" s="637"/>
      <c r="CO63" s="638"/>
      <c r="CP63" s="639"/>
      <c r="CQ63" s="637"/>
      <c r="CR63" s="638"/>
      <c r="CS63" s="639"/>
      <c r="CT63" s="637"/>
      <c r="CU63" s="638"/>
      <c r="CV63" s="639"/>
      <c r="CW63" s="637"/>
      <c r="CX63" s="638"/>
      <c r="CY63" s="639"/>
      <c r="CZ63" s="637"/>
      <c r="DA63" s="638"/>
      <c r="DB63" s="639"/>
      <c r="DC63" s="637"/>
      <c r="DD63" s="638"/>
      <c r="DE63" s="639"/>
      <c r="DF63" s="637"/>
      <c r="DG63" s="638"/>
      <c r="DH63" s="639"/>
      <c r="DI63" s="637"/>
      <c r="DJ63" s="638"/>
      <c r="DK63" s="640"/>
      <c r="DL63" s="639"/>
      <c r="DM63" s="637"/>
      <c r="DN63" s="637"/>
      <c r="DO63" s="643"/>
    </row>
    <row r="64" spans="2:119" ht="18" customHeight="1" x14ac:dyDescent="0.15">
      <c r="B64" s="636">
        <v>28</v>
      </c>
      <c r="C64" s="637"/>
      <c r="D64" s="637"/>
      <c r="E64" s="638"/>
      <c r="F64" s="639"/>
      <c r="G64" s="640"/>
      <c r="H64" s="639"/>
      <c r="I64" s="641"/>
      <c r="J64" s="637"/>
      <c r="K64" s="637"/>
      <c r="L64" s="637"/>
      <c r="M64" s="638"/>
      <c r="N64" s="641"/>
      <c r="O64" s="637"/>
      <c r="P64" s="637"/>
      <c r="Q64" s="638"/>
      <c r="R64" s="639"/>
      <c r="S64" s="642"/>
      <c r="T64" s="637"/>
      <c r="U64" s="1136"/>
      <c r="V64" s="1137"/>
      <c r="W64" s="1137"/>
      <c r="X64" s="1137"/>
      <c r="Y64" s="1136"/>
      <c r="Z64" s="1137"/>
      <c r="AA64" s="1138"/>
      <c r="AB64" s="639"/>
      <c r="AC64" s="640"/>
      <c r="AD64" s="640"/>
      <c r="AE64" s="639"/>
      <c r="AF64" s="1136"/>
      <c r="AG64" s="1137"/>
      <c r="AH64" s="1138"/>
      <c r="AI64" s="641"/>
      <c r="AJ64" s="639"/>
      <c r="AK64" s="641"/>
      <c r="AL64" s="639"/>
      <c r="AM64" s="641"/>
      <c r="AN64" s="639"/>
      <c r="AO64" s="641"/>
      <c r="AP64" s="637"/>
      <c r="AQ64" s="639"/>
      <c r="AR64" s="641"/>
      <c r="AS64" s="639"/>
      <c r="AT64" s="641"/>
      <c r="AU64" s="1136"/>
      <c r="AV64" s="1137"/>
      <c r="AW64" s="1138"/>
      <c r="AX64" s="641"/>
      <c r="AY64" s="637"/>
      <c r="AZ64" s="639"/>
      <c r="BA64" s="641"/>
      <c r="BB64" s="637"/>
      <c r="BC64" s="639"/>
      <c r="BD64" s="641"/>
      <c r="BE64" s="637"/>
      <c r="BF64" s="639"/>
      <c r="BG64" s="640"/>
      <c r="BH64" s="639"/>
      <c r="BI64" s="637"/>
      <c r="BJ64" s="637"/>
      <c r="BK64" s="637"/>
      <c r="BL64" s="639"/>
      <c r="BM64" s="640"/>
      <c r="BN64" s="640"/>
      <c r="BO64" s="640"/>
      <c r="BP64" s="639"/>
      <c r="BQ64" s="641"/>
      <c r="BR64" s="637"/>
      <c r="BS64" s="637"/>
      <c r="BT64" s="639"/>
      <c r="BU64" s="641"/>
      <c r="BV64" s="637"/>
      <c r="BW64" s="637"/>
      <c r="BX64" s="639"/>
      <c r="BY64" s="641"/>
      <c r="BZ64" s="637"/>
      <c r="CA64" s="637"/>
      <c r="CB64" s="639"/>
      <c r="CC64" s="641"/>
      <c r="CD64" s="637"/>
      <c r="CE64" s="637"/>
      <c r="CF64" s="643"/>
      <c r="CG64" s="389"/>
      <c r="CH64" s="389"/>
      <c r="CI64" s="644">
        <f t="shared" si="1"/>
        <v>28</v>
      </c>
      <c r="CJ64" s="639">
        <f t="shared" si="1"/>
        <v>0</v>
      </c>
      <c r="CK64" s="639">
        <f t="shared" si="1"/>
        <v>0</v>
      </c>
      <c r="CL64" s="645">
        <f t="shared" si="1"/>
        <v>0</v>
      </c>
      <c r="CM64" s="639"/>
      <c r="CN64" s="637"/>
      <c r="CO64" s="638"/>
      <c r="CP64" s="639"/>
      <c r="CQ64" s="637"/>
      <c r="CR64" s="638"/>
      <c r="CS64" s="639"/>
      <c r="CT64" s="637"/>
      <c r="CU64" s="638"/>
      <c r="CV64" s="639"/>
      <c r="CW64" s="637"/>
      <c r="CX64" s="638"/>
      <c r="CY64" s="639"/>
      <c r="CZ64" s="637"/>
      <c r="DA64" s="638"/>
      <c r="DB64" s="639"/>
      <c r="DC64" s="637"/>
      <c r="DD64" s="638"/>
      <c r="DE64" s="639"/>
      <c r="DF64" s="637"/>
      <c r="DG64" s="638"/>
      <c r="DH64" s="639"/>
      <c r="DI64" s="637"/>
      <c r="DJ64" s="638"/>
      <c r="DK64" s="640"/>
      <c r="DL64" s="639"/>
      <c r="DM64" s="637"/>
      <c r="DN64" s="637"/>
      <c r="DO64" s="643"/>
    </row>
    <row r="65" spans="2:119" ht="18" customHeight="1" x14ac:dyDescent="0.15">
      <c r="B65" s="636">
        <v>29</v>
      </c>
      <c r="C65" s="637"/>
      <c r="D65" s="637"/>
      <c r="E65" s="638"/>
      <c r="F65" s="639"/>
      <c r="G65" s="640"/>
      <c r="H65" s="639"/>
      <c r="I65" s="641"/>
      <c r="J65" s="637"/>
      <c r="K65" s="637"/>
      <c r="L65" s="637"/>
      <c r="M65" s="638"/>
      <c r="N65" s="641"/>
      <c r="O65" s="637"/>
      <c r="P65" s="637"/>
      <c r="Q65" s="638"/>
      <c r="R65" s="639"/>
      <c r="S65" s="642"/>
      <c r="T65" s="637"/>
      <c r="U65" s="1136"/>
      <c r="V65" s="1137"/>
      <c r="W65" s="1137"/>
      <c r="X65" s="1137"/>
      <c r="Y65" s="1136"/>
      <c r="Z65" s="1137"/>
      <c r="AA65" s="1138"/>
      <c r="AB65" s="639"/>
      <c r="AC65" s="640"/>
      <c r="AD65" s="640"/>
      <c r="AE65" s="639"/>
      <c r="AF65" s="1136"/>
      <c r="AG65" s="1137"/>
      <c r="AH65" s="1138"/>
      <c r="AI65" s="641"/>
      <c r="AJ65" s="639"/>
      <c r="AK65" s="641"/>
      <c r="AL65" s="639"/>
      <c r="AM65" s="641"/>
      <c r="AN65" s="639"/>
      <c r="AO65" s="641"/>
      <c r="AP65" s="637"/>
      <c r="AQ65" s="639"/>
      <c r="AR65" s="641"/>
      <c r="AS65" s="639"/>
      <c r="AT65" s="641"/>
      <c r="AU65" s="1136"/>
      <c r="AV65" s="1137"/>
      <c r="AW65" s="1138"/>
      <c r="AX65" s="641"/>
      <c r="AY65" s="637"/>
      <c r="AZ65" s="639"/>
      <c r="BA65" s="641"/>
      <c r="BB65" s="637"/>
      <c r="BC65" s="639"/>
      <c r="BD65" s="641"/>
      <c r="BE65" s="637"/>
      <c r="BF65" s="639"/>
      <c r="BG65" s="640"/>
      <c r="BH65" s="639"/>
      <c r="BI65" s="637"/>
      <c r="BJ65" s="637"/>
      <c r="BK65" s="637"/>
      <c r="BL65" s="639"/>
      <c r="BM65" s="640"/>
      <c r="BN65" s="640"/>
      <c r="BO65" s="640"/>
      <c r="BP65" s="639"/>
      <c r="BQ65" s="641"/>
      <c r="BR65" s="637"/>
      <c r="BS65" s="637"/>
      <c r="BT65" s="639"/>
      <c r="BU65" s="641"/>
      <c r="BV65" s="637"/>
      <c r="BW65" s="637"/>
      <c r="BX65" s="639"/>
      <c r="BY65" s="641"/>
      <c r="BZ65" s="637"/>
      <c r="CA65" s="637"/>
      <c r="CB65" s="639"/>
      <c r="CC65" s="641"/>
      <c r="CD65" s="637"/>
      <c r="CE65" s="637"/>
      <c r="CF65" s="643"/>
      <c r="CG65" s="389"/>
      <c r="CH65" s="389"/>
      <c r="CI65" s="644">
        <f t="shared" si="1"/>
        <v>29</v>
      </c>
      <c r="CJ65" s="639">
        <f t="shared" si="1"/>
        <v>0</v>
      </c>
      <c r="CK65" s="639">
        <f t="shared" si="1"/>
        <v>0</v>
      </c>
      <c r="CL65" s="645">
        <f t="shared" si="1"/>
        <v>0</v>
      </c>
      <c r="CM65" s="639"/>
      <c r="CN65" s="637"/>
      <c r="CO65" s="638"/>
      <c r="CP65" s="639"/>
      <c r="CQ65" s="637"/>
      <c r="CR65" s="638"/>
      <c r="CS65" s="639"/>
      <c r="CT65" s="637"/>
      <c r="CU65" s="638"/>
      <c r="CV65" s="639"/>
      <c r="CW65" s="637"/>
      <c r="CX65" s="638"/>
      <c r="CY65" s="639"/>
      <c r="CZ65" s="637"/>
      <c r="DA65" s="638"/>
      <c r="DB65" s="639"/>
      <c r="DC65" s="637"/>
      <c r="DD65" s="638"/>
      <c r="DE65" s="639"/>
      <c r="DF65" s="637"/>
      <c r="DG65" s="638"/>
      <c r="DH65" s="639"/>
      <c r="DI65" s="637"/>
      <c r="DJ65" s="638"/>
      <c r="DK65" s="640"/>
      <c r="DL65" s="639"/>
      <c r="DM65" s="637"/>
      <c r="DN65" s="637"/>
      <c r="DO65" s="643"/>
    </row>
    <row r="66" spans="2:119" ht="18" customHeight="1" x14ac:dyDescent="0.15">
      <c r="B66" s="636">
        <v>30</v>
      </c>
      <c r="C66" s="637"/>
      <c r="D66" s="637"/>
      <c r="E66" s="638"/>
      <c r="F66" s="639"/>
      <c r="G66" s="640"/>
      <c r="H66" s="639"/>
      <c r="I66" s="641"/>
      <c r="J66" s="637"/>
      <c r="K66" s="637"/>
      <c r="L66" s="637"/>
      <c r="M66" s="638"/>
      <c r="N66" s="641"/>
      <c r="O66" s="637"/>
      <c r="P66" s="637"/>
      <c r="Q66" s="638"/>
      <c r="R66" s="639"/>
      <c r="S66" s="642"/>
      <c r="T66" s="637"/>
      <c r="U66" s="1136"/>
      <c r="V66" s="1137"/>
      <c r="W66" s="1137"/>
      <c r="X66" s="1137"/>
      <c r="Y66" s="1136"/>
      <c r="Z66" s="1137"/>
      <c r="AA66" s="1138"/>
      <c r="AB66" s="639"/>
      <c r="AC66" s="640"/>
      <c r="AD66" s="640"/>
      <c r="AE66" s="639"/>
      <c r="AF66" s="1136"/>
      <c r="AG66" s="1137"/>
      <c r="AH66" s="1138"/>
      <c r="AI66" s="641"/>
      <c r="AJ66" s="639"/>
      <c r="AK66" s="641"/>
      <c r="AL66" s="639"/>
      <c r="AM66" s="641"/>
      <c r="AN66" s="639"/>
      <c r="AO66" s="641"/>
      <c r="AP66" s="637"/>
      <c r="AQ66" s="639"/>
      <c r="AR66" s="641"/>
      <c r="AS66" s="639"/>
      <c r="AT66" s="641"/>
      <c r="AU66" s="1136"/>
      <c r="AV66" s="1137"/>
      <c r="AW66" s="1138"/>
      <c r="AX66" s="641"/>
      <c r="AY66" s="637"/>
      <c r="AZ66" s="639"/>
      <c r="BA66" s="641"/>
      <c r="BB66" s="637"/>
      <c r="BC66" s="639"/>
      <c r="BD66" s="641"/>
      <c r="BE66" s="637"/>
      <c r="BF66" s="639"/>
      <c r="BG66" s="640"/>
      <c r="BH66" s="639"/>
      <c r="BI66" s="637"/>
      <c r="BJ66" s="637"/>
      <c r="BK66" s="637"/>
      <c r="BL66" s="639"/>
      <c r="BM66" s="640"/>
      <c r="BN66" s="640"/>
      <c r="BO66" s="640"/>
      <c r="BP66" s="639"/>
      <c r="BQ66" s="641"/>
      <c r="BR66" s="637"/>
      <c r="BS66" s="637"/>
      <c r="BT66" s="639"/>
      <c r="BU66" s="641"/>
      <c r="BV66" s="637"/>
      <c r="BW66" s="637"/>
      <c r="BX66" s="639"/>
      <c r="BY66" s="641"/>
      <c r="BZ66" s="637"/>
      <c r="CA66" s="637"/>
      <c r="CB66" s="639"/>
      <c r="CC66" s="641"/>
      <c r="CD66" s="637"/>
      <c r="CE66" s="637"/>
      <c r="CF66" s="643"/>
      <c r="CG66" s="389"/>
      <c r="CH66" s="389"/>
      <c r="CI66" s="644">
        <f t="shared" si="1"/>
        <v>30</v>
      </c>
      <c r="CJ66" s="639">
        <f t="shared" si="1"/>
        <v>0</v>
      </c>
      <c r="CK66" s="639">
        <f t="shared" si="1"/>
        <v>0</v>
      </c>
      <c r="CL66" s="645">
        <f t="shared" si="1"/>
        <v>0</v>
      </c>
      <c r="CM66" s="639"/>
      <c r="CN66" s="637"/>
      <c r="CO66" s="638"/>
      <c r="CP66" s="639"/>
      <c r="CQ66" s="637"/>
      <c r="CR66" s="638"/>
      <c r="CS66" s="639"/>
      <c r="CT66" s="637"/>
      <c r="CU66" s="638"/>
      <c r="CV66" s="639"/>
      <c r="CW66" s="637"/>
      <c r="CX66" s="638"/>
      <c r="CY66" s="639"/>
      <c r="CZ66" s="637"/>
      <c r="DA66" s="638"/>
      <c r="DB66" s="639"/>
      <c r="DC66" s="637"/>
      <c r="DD66" s="638"/>
      <c r="DE66" s="639"/>
      <c r="DF66" s="637"/>
      <c r="DG66" s="638"/>
      <c r="DH66" s="639"/>
      <c r="DI66" s="637"/>
      <c r="DJ66" s="638"/>
      <c r="DK66" s="640"/>
      <c r="DL66" s="639"/>
      <c r="DM66" s="637"/>
      <c r="DN66" s="637"/>
      <c r="DO66" s="643"/>
    </row>
    <row r="67" spans="2:119" ht="18" customHeight="1" x14ac:dyDescent="0.15">
      <c r="B67" s="636">
        <v>31</v>
      </c>
      <c r="C67" s="637"/>
      <c r="D67" s="637"/>
      <c r="E67" s="638"/>
      <c r="F67" s="639"/>
      <c r="G67" s="640"/>
      <c r="H67" s="639"/>
      <c r="I67" s="641"/>
      <c r="J67" s="637"/>
      <c r="K67" s="637"/>
      <c r="L67" s="637"/>
      <c r="M67" s="638"/>
      <c r="N67" s="641"/>
      <c r="O67" s="637"/>
      <c r="P67" s="637"/>
      <c r="Q67" s="638"/>
      <c r="R67" s="639"/>
      <c r="S67" s="642"/>
      <c r="T67" s="637"/>
      <c r="U67" s="1136"/>
      <c r="V67" s="1137"/>
      <c r="W67" s="1137"/>
      <c r="X67" s="1137"/>
      <c r="Y67" s="1136"/>
      <c r="Z67" s="1137"/>
      <c r="AA67" s="1138"/>
      <c r="AB67" s="639"/>
      <c r="AC67" s="640"/>
      <c r="AD67" s="640"/>
      <c r="AE67" s="639"/>
      <c r="AF67" s="1136"/>
      <c r="AG67" s="1137"/>
      <c r="AH67" s="1138"/>
      <c r="AI67" s="641"/>
      <c r="AJ67" s="639"/>
      <c r="AK67" s="641"/>
      <c r="AL67" s="639"/>
      <c r="AM67" s="641"/>
      <c r="AN67" s="639"/>
      <c r="AO67" s="641"/>
      <c r="AP67" s="637"/>
      <c r="AQ67" s="639"/>
      <c r="AR67" s="641"/>
      <c r="AS67" s="639"/>
      <c r="AT67" s="641"/>
      <c r="AU67" s="1136"/>
      <c r="AV67" s="1137"/>
      <c r="AW67" s="1138"/>
      <c r="AX67" s="641"/>
      <c r="AY67" s="637"/>
      <c r="AZ67" s="639"/>
      <c r="BA67" s="641"/>
      <c r="BB67" s="637"/>
      <c r="BC67" s="639"/>
      <c r="BD67" s="641"/>
      <c r="BE67" s="637"/>
      <c r="BF67" s="639"/>
      <c r="BG67" s="640"/>
      <c r="BH67" s="639"/>
      <c r="BI67" s="637"/>
      <c r="BJ67" s="637"/>
      <c r="BK67" s="637"/>
      <c r="BL67" s="639"/>
      <c r="BM67" s="640"/>
      <c r="BN67" s="640"/>
      <c r="BO67" s="640"/>
      <c r="BP67" s="639"/>
      <c r="BQ67" s="641"/>
      <c r="BR67" s="637"/>
      <c r="BS67" s="637"/>
      <c r="BT67" s="639"/>
      <c r="BU67" s="641"/>
      <c r="BV67" s="637"/>
      <c r="BW67" s="637"/>
      <c r="BX67" s="639"/>
      <c r="BY67" s="641"/>
      <c r="BZ67" s="637"/>
      <c r="CA67" s="637"/>
      <c r="CB67" s="639"/>
      <c r="CC67" s="641"/>
      <c r="CD67" s="637"/>
      <c r="CE67" s="637"/>
      <c r="CF67" s="643"/>
      <c r="CG67" s="389"/>
      <c r="CH67" s="389"/>
      <c r="CI67" s="644">
        <f t="shared" si="1"/>
        <v>31</v>
      </c>
      <c r="CJ67" s="639">
        <f t="shared" si="1"/>
        <v>0</v>
      </c>
      <c r="CK67" s="639">
        <f t="shared" si="1"/>
        <v>0</v>
      </c>
      <c r="CL67" s="645">
        <f t="shared" si="1"/>
        <v>0</v>
      </c>
      <c r="CM67" s="639"/>
      <c r="CN67" s="637"/>
      <c r="CO67" s="638"/>
      <c r="CP67" s="639"/>
      <c r="CQ67" s="637"/>
      <c r="CR67" s="638"/>
      <c r="CS67" s="639"/>
      <c r="CT67" s="637"/>
      <c r="CU67" s="638"/>
      <c r="CV67" s="639"/>
      <c r="CW67" s="637"/>
      <c r="CX67" s="638"/>
      <c r="CY67" s="639"/>
      <c r="CZ67" s="637"/>
      <c r="DA67" s="638"/>
      <c r="DB67" s="639"/>
      <c r="DC67" s="637"/>
      <c r="DD67" s="638"/>
      <c r="DE67" s="639"/>
      <c r="DF67" s="637"/>
      <c r="DG67" s="638"/>
      <c r="DH67" s="639"/>
      <c r="DI67" s="637"/>
      <c r="DJ67" s="638"/>
      <c r="DK67" s="640"/>
      <c r="DL67" s="639"/>
      <c r="DM67" s="637"/>
      <c r="DN67" s="637"/>
      <c r="DO67" s="643"/>
    </row>
    <row r="68" spans="2:119" ht="18" customHeight="1" x14ac:dyDescent="0.15">
      <c r="B68" s="636">
        <v>32</v>
      </c>
      <c r="C68" s="637"/>
      <c r="D68" s="637"/>
      <c r="E68" s="638"/>
      <c r="F68" s="639"/>
      <c r="G68" s="640"/>
      <c r="H68" s="639"/>
      <c r="I68" s="641"/>
      <c r="J68" s="637"/>
      <c r="K68" s="637"/>
      <c r="L68" s="637"/>
      <c r="M68" s="638"/>
      <c r="N68" s="641"/>
      <c r="O68" s="637"/>
      <c r="P68" s="637"/>
      <c r="Q68" s="638"/>
      <c r="R68" s="639"/>
      <c r="S68" s="642"/>
      <c r="T68" s="637"/>
      <c r="U68" s="1136"/>
      <c r="V68" s="1137"/>
      <c r="W68" s="1137"/>
      <c r="X68" s="1137"/>
      <c r="Y68" s="1136"/>
      <c r="Z68" s="1137"/>
      <c r="AA68" s="1138"/>
      <c r="AB68" s="639"/>
      <c r="AC68" s="640"/>
      <c r="AD68" s="640"/>
      <c r="AE68" s="639"/>
      <c r="AF68" s="1136"/>
      <c r="AG68" s="1137"/>
      <c r="AH68" s="1138"/>
      <c r="AI68" s="641"/>
      <c r="AJ68" s="639"/>
      <c r="AK68" s="641"/>
      <c r="AL68" s="639"/>
      <c r="AM68" s="641"/>
      <c r="AN68" s="639"/>
      <c r="AO68" s="641"/>
      <c r="AP68" s="637"/>
      <c r="AQ68" s="639"/>
      <c r="AR68" s="641"/>
      <c r="AS68" s="639"/>
      <c r="AT68" s="641"/>
      <c r="AU68" s="1136"/>
      <c r="AV68" s="1137"/>
      <c r="AW68" s="1138"/>
      <c r="AX68" s="641"/>
      <c r="AY68" s="637"/>
      <c r="AZ68" s="639"/>
      <c r="BA68" s="641"/>
      <c r="BB68" s="637"/>
      <c r="BC68" s="639"/>
      <c r="BD68" s="641"/>
      <c r="BE68" s="637"/>
      <c r="BF68" s="639"/>
      <c r="BG68" s="640"/>
      <c r="BH68" s="639"/>
      <c r="BI68" s="637"/>
      <c r="BJ68" s="637"/>
      <c r="BK68" s="637"/>
      <c r="BL68" s="639"/>
      <c r="BM68" s="640"/>
      <c r="BN68" s="640"/>
      <c r="BO68" s="640"/>
      <c r="BP68" s="639"/>
      <c r="BQ68" s="641"/>
      <c r="BR68" s="637"/>
      <c r="BS68" s="637"/>
      <c r="BT68" s="639"/>
      <c r="BU68" s="641"/>
      <c r="BV68" s="637"/>
      <c r="BW68" s="637"/>
      <c r="BX68" s="639"/>
      <c r="BY68" s="641"/>
      <c r="BZ68" s="637"/>
      <c r="CA68" s="637"/>
      <c r="CB68" s="639"/>
      <c r="CC68" s="641"/>
      <c r="CD68" s="637"/>
      <c r="CE68" s="637"/>
      <c r="CF68" s="643"/>
      <c r="CG68" s="389"/>
      <c r="CH68" s="389"/>
      <c r="CI68" s="644">
        <f t="shared" si="1"/>
        <v>32</v>
      </c>
      <c r="CJ68" s="639">
        <f t="shared" si="1"/>
        <v>0</v>
      </c>
      <c r="CK68" s="639">
        <f t="shared" si="1"/>
        <v>0</v>
      </c>
      <c r="CL68" s="645">
        <f t="shared" si="1"/>
        <v>0</v>
      </c>
      <c r="CM68" s="639"/>
      <c r="CN68" s="637"/>
      <c r="CO68" s="638"/>
      <c r="CP68" s="639"/>
      <c r="CQ68" s="637"/>
      <c r="CR68" s="638"/>
      <c r="CS68" s="639"/>
      <c r="CT68" s="637"/>
      <c r="CU68" s="638"/>
      <c r="CV68" s="639"/>
      <c r="CW68" s="637"/>
      <c r="CX68" s="638"/>
      <c r="CY68" s="639"/>
      <c r="CZ68" s="637"/>
      <c r="DA68" s="638"/>
      <c r="DB68" s="639"/>
      <c r="DC68" s="637"/>
      <c r="DD68" s="638"/>
      <c r="DE68" s="639"/>
      <c r="DF68" s="637"/>
      <c r="DG68" s="638"/>
      <c r="DH68" s="639"/>
      <c r="DI68" s="637"/>
      <c r="DJ68" s="638"/>
      <c r="DK68" s="640"/>
      <c r="DL68" s="639"/>
      <c r="DM68" s="637"/>
      <c r="DN68" s="637"/>
      <c r="DO68" s="643"/>
    </row>
    <row r="69" spans="2:119" ht="18" customHeight="1" x14ac:dyDescent="0.15">
      <c r="B69" s="636">
        <v>33</v>
      </c>
      <c r="C69" s="637"/>
      <c r="D69" s="637"/>
      <c r="E69" s="638"/>
      <c r="F69" s="639"/>
      <c r="G69" s="640"/>
      <c r="H69" s="639"/>
      <c r="I69" s="641"/>
      <c r="J69" s="637"/>
      <c r="K69" s="637"/>
      <c r="L69" s="637"/>
      <c r="M69" s="638"/>
      <c r="N69" s="641"/>
      <c r="O69" s="637"/>
      <c r="P69" s="637"/>
      <c r="Q69" s="638"/>
      <c r="R69" s="639"/>
      <c r="S69" s="642"/>
      <c r="T69" s="637"/>
      <c r="U69" s="1136"/>
      <c r="V69" s="1137"/>
      <c r="W69" s="1137"/>
      <c r="X69" s="1137"/>
      <c r="Y69" s="1136"/>
      <c r="Z69" s="1137"/>
      <c r="AA69" s="1138"/>
      <c r="AB69" s="639"/>
      <c r="AC69" s="640"/>
      <c r="AD69" s="640"/>
      <c r="AE69" s="639"/>
      <c r="AF69" s="1136"/>
      <c r="AG69" s="1137"/>
      <c r="AH69" s="1138"/>
      <c r="AI69" s="641"/>
      <c r="AJ69" s="639"/>
      <c r="AK69" s="641"/>
      <c r="AL69" s="639"/>
      <c r="AM69" s="641"/>
      <c r="AN69" s="639"/>
      <c r="AO69" s="641"/>
      <c r="AP69" s="637"/>
      <c r="AQ69" s="639"/>
      <c r="AR69" s="641"/>
      <c r="AS69" s="639"/>
      <c r="AT69" s="641"/>
      <c r="AU69" s="1136"/>
      <c r="AV69" s="1137"/>
      <c r="AW69" s="1138"/>
      <c r="AX69" s="641"/>
      <c r="AY69" s="637"/>
      <c r="AZ69" s="639"/>
      <c r="BA69" s="641"/>
      <c r="BB69" s="637"/>
      <c r="BC69" s="639"/>
      <c r="BD69" s="641"/>
      <c r="BE69" s="637"/>
      <c r="BF69" s="639"/>
      <c r="BG69" s="640"/>
      <c r="BH69" s="639"/>
      <c r="BI69" s="637"/>
      <c r="BJ69" s="637"/>
      <c r="BK69" s="637"/>
      <c r="BL69" s="639"/>
      <c r="BM69" s="640"/>
      <c r="BN69" s="640"/>
      <c r="BO69" s="640"/>
      <c r="BP69" s="639"/>
      <c r="BQ69" s="641"/>
      <c r="BR69" s="637"/>
      <c r="BS69" s="637"/>
      <c r="BT69" s="639"/>
      <c r="BU69" s="641"/>
      <c r="BV69" s="637"/>
      <c r="BW69" s="637"/>
      <c r="BX69" s="639"/>
      <c r="BY69" s="641"/>
      <c r="BZ69" s="637"/>
      <c r="CA69" s="637"/>
      <c r="CB69" s="639"/>
      <c r="CC69" s="641"/>
      <c r="CD69" s="637"/>
      <c r="CE69" s="637"/>
      <c r="CF69" s="643"/>
      <c r="CG69" s="389"/>
      <c r="CH69" s="389"/>
      <c r="CI69" s="644">
        <f t="shared" si="1"/>
        <v>33</v>
      </c>
      <c r="CJ69" s="639">
        <f t="shared" si="1"/>
        <v>0</v>
      </c>
      <c r="CK69" s="639">
        <f t="shared" si="1"/>
        <v>0</v>
      </c>
      <c r="CL69" s="645">
        <f t="shared" si="1"/>
        <v>0</v>
      </c>
      <c r="CM69" s="639"/>
      <c r="CN69" s="637"/>
      <c r="CO69" s="638"/>
      <c r="CP69" s="639"/>
      <c r="CQ69" s="637"/>
      <c r="CR69" s="638"/>
      <c r="CS69" s="639"/>
      <c r="CT69" s="637"/>
      <c r="CU69" s="638"/>
      <c r="CV69" s="639"/>
      <c r="CW69" s="637"/>
      <c r="CX69" s="638"/>
      <c r="CY69" s="639"/>
      <c r="CZ69" s="637"/>
      <c r="DA69" s="638"/>
      <c r="DB69" s="639"/>
      <c r="DC69" s="637"/>
      <c r="DD69" s="638"/>
      <c r="DE69" s="639"/>
      <c r="DF69" s="637"/>
      <c r="DG69" s="638"/>
      <c r="DH69" s="639"/>
      <c r="DI69" s="637"/>
      <c r="DJ69" s="638"/>
      <c r="DK69" s="640"/>
      <c r="DL69" s="639"/>
      <c r="DM69" s="637"/>
      <c r="DN69" s="637"/>
      <c r="DO69" s="643"/>
    </row>
    <row r="70" spans="2:119" ht="18" customHeight="1" x14ac:dyDescent="0.15">
      <c r="B70" s="636">
        <v>34</v>
      </c>
      <c r="C70" s="637"/>
      <c r="D70" s="637"/>
      <c r="E70" s="638"/>
      <c r="F70" s="639"/>
      <c r="G70" s="640"/>
      <c r="H70" s="639"/>
      <c r="I70" s="641"/>
      <c r="J70" s="637"/>
      <c r="K70" s="637"/>
      <c r="L70" s="637"/>
      <c r="M70" s="638"/>
      <c r="N70" s="641"/>
      <c r="O70" s="637"/>
      <c r="P70" s="637"/>
      <c r="Q70" s="638"/>
      <c r="R70" s="639"/>
      <c r="S70" s="642"/>
      <c r="T70" s="637"/>
      <c r="U70" s="1136"/>
      <c r="V70" s="1137"/>
      <c r="W70" s="1137"/>
      <c r="X70" s="1137"/>
      <c r="Y70" s="1136"/>
      <c r="Z70" s="1137"/>
      <c r="AA70" s="1138"/>
      <c r="AB70" s="639"/>
      <c r="AC70" s="640"/>
      <c r="AD70" s="640"/>
      <c r="AE70" s="639"/>
      <c r="AF70" s="1136"/>
      <c r="AG70" s="1137"/>
      <c r="AH70" s="1138"/>
      <c r="AI70" s="641"/>
      <c r="AJ70" s="639"/>
      <c r="AK70" s="641"/>
      <c r="AL70" s="639"/>
      <c r="AM70" s="641"/>
      <c r="AN70" s="639"/>
      <c r="AO70" s="641"/>
      <c r="AP70" s="637"/>
      <c r="AQ70" s="639"/>
      <c r="AR70" s="641"/>
      <c r="AS70" s="639"/>
      <c r="AT70" s="641"/>
      <c r="AU70" s="1136"/>
      <c r="AV70" s="1137"/>
      <c r="AW70" s="1138"/>
      <c r="AX70" s="641"/>
      <c r="AY70" s="637"/>
      <c r="AZ70" s="639"/>
      <c r="BA70" s="641"/>
      <c r="BB70" s="637"/>
      <c r="BC70" s="639"/>
      <c r="BD70" s="641"/>
      <c r="BE70" s="637"/>
      <c r="BF70" s="639"/>
      <c r="BG70" s="640"/>
      <c r="BH70" s="639"/>
      <c r="BI70" s="637"/>
      <c r="BJ70" s="637"/>
      <c r="BK70" s="637"/>
      <c r="BL70" s="639"/>
      <c r="BM70" s="640"/>
      <c r="BN70" s="640"/>
      <c r="BO70" s="640"/>
      <c r="BP70" s="639"/>
      <c r="BQ70" s="641"/>
      <c r="BR70" s="637"/>
      <c r="BS70" s="637"/>
      <c r="BT70" s="639"/>
      <c r="BU70" s="641"/>
      <c r="BV70" s="637"/>
      <c r="BW70" s="637"/>
      <c r="BX70" s="639"/>
      <c r="BY70" s="641"/>
      <c r="BZ70" s="637"/>
      <c r="CA70" s="637"/>
      <c r="CB70" s="639"/>
      <c r="CC70" s="641"/>
      <c r="CD70" s="637"/>
      <c r="CE70" s="637"/>
      <c r="CF70" s="643"/>
      <c r="CG70" s="389"/>
      <c r="CH70" s="389"/>
      <c r="CI70" s="644">
        <f t="shared" si="1"/>
        <v>34</v>
      </c>
      <c r="CJ70" s="639">
        <f t="shared" si="1"/>
        <v>0</v>
      </c>
      <c r="CK70" s="639">
        <f t="shared" si="1"/>
        <v>0</v>
      </c>
      <c r="CL70" s="645">
        <f t="shared" si="1"/>
        <v>0</v>
      </c>
      <c r="CM70" s="639"/>
      <c r="CN70" s="637"/>
      <c r="CO70" s="638"/>
      <c r="CP70" s="639"/>
      <c r="CQ70" s="637"/>
      <c r="CR70" s="638"/>
      <c r="CS70" s="639"/>
      <c r="CT70" s="637"/>
      <c r="CU70" s="638"/>
      <c r="CV70" s="639"/>
      <c r="CW70" s="637"/>
      <c r="CX70" s="638"/>
      <c r="CY70" s="639"/>
      <c r="CZ70" s="637"/>
      <c r="DA70" s="638"/>
      <c r="DB70" s="639"/>
      <c r="DC70" s="637"/>
      <c r="DD70" s="638"/>
      <c r="DE70" s="639"/>
      <c r="DF70" s="637"/>
      <c r="DG70" s="638"/>
      <c r="DH70" s="639"/>
      <c r="DI70" s="637"/>
      <c r="DJ70" s="638"/>
      <c r="DK70" s="640"/>
      <c r="DL70" s="639"/>
      <c r="DM70" s="637"/>
      <c r="DN70" s="637"/>
      <c r="DO70" s="643"/>
    </row>
    <row r="71" spans="2:119" ht="18" customHeight="1" x14ac:dyDescent="0.15">
      <c r="B71" s="636">
        <v>35</v>
      </c>
      <c r="C71" s="637"/>
      <c r="D71" s="637"/>
      <c r="E71" s="638"/>
      <c r="F71" s="639"/>
      <c r="G71" s="640"/>
      <c r="H71" s="639"/>
      <c r="I71" s="641"/>
      <c r="J71" s="637"/>
      <c r="K71" s="637"/>
      <c r="L71" s="637"/>
      <c r="M71" s="638"/>
      <c r="N71" s="641"/>
      <c r="O71" s="637"/>
      <c r="P71" s="637"/>
      <c r="Q71" s="638"/>
      <c r="R71" s="639"/>
      <c r="S71" s="642"/>
      <c r="T71" s="637"/>
      <c r="U71" s="1136"/>
      <c r="V71" s="1137"/>
      <c r="W71" s="1137"/>
      <c r="X71" s="1137"/>
      <c r="Y71" s="1136"/>
      <c r="Z71" s="1137"/>
      <c r="AA71" s="1138"/>
      <c r="AB71" s="639"/>
      <c r="AC71" s="640"/>
      <c r="AD71" s="640"/>
      <c r="AE71" s="639"/>
      <c r="AF71" s="1136"/>
      <c r="AG71" s="1137"/>
      <c r="AH71" s="1138"/>
      <c r="AI71" s="641"/>
      <c r="AJ71" s="639"/>
      <c r="AK71" s="641"/>
      <c r="AL71" s="639"/>
      <c r="AM71" s="641"/>
      <c r="AN71" s="639"/>
      <c r="AO71" s="641"/>
      <c r="AP71" s="637"/>
      <c r="AQ71" s="639"/>
      <c r="AR71" s="641"/>
      <c r="AS71" s="639"/>
      <c r="AT71" s="641"/>
      <c r="AU71" s="1136"/>
      <c r="AV71" s="1137"/>
      <c r="AW71" s="1138"/>
      <c r="AX71" s="641"/>
      <c r="AY71" s="637"/>
      <c r="AZ71" s="639"/>
      <c r="BA71" s="641"/>
      <c r="BB71" s="637"/>
      <c r="BC71" s="639"/>
      <c r="BD71" s="641"/>
      <c r="BE71" s="637"/>
      <c r="BF71" s="639"/>
      <c r="BG71" s="640"/>
      <c r="BH71" s="639"/>
      <c r="BI71" s="637"/>
      <c r="BJ71" s="637"/>
      <c r="BK71" s="637"/>
      <c r="BL71" s="639"/>
      <c r="BM71" s="640"/>
      <c r="BN71" s="640"/>
      <c r="BO71" s="640"/>
      <c r="BP71" s="639"/>
      <c r="BQ71" s="641"/>
      <c r="BR71" s="637"/>
      <c r="BS71" s="637"/>
      <c r="BT71" s="639"/>
      <c r="BU71" s="641"/>
      <c r="BV71" s="637"/>
      <c r="BW71" s="637"/>
      <c r="BX71" s="639"/>
      <c r="BY71" s="641"/>
      <c r="BZ71" s="637"/>
      <c r="CA71" s="637"/>
      <c r="CB71" s="639"/>
      <c r="CC71" s="641"/>
      <c r="CD71" s="637"/>
      <c r="CE71" s="637"/>
      <c r="CF71" s="643"/>
      <c r="CG71" s="389"/>
      <c r="CH71" s="389"/>
      <c r="CI71" s="644">
        <f t="shared" si="1"/>
        <v>35</v>
      </c>
      <c r="CJ71" s="639">
        <f t="shared" si="1"/>
        <v>0</v>
      </c>
      <c r="CK71" s="639">
        <f t="shared" si="1"/>
        <v>0</v>
      </c>
      <c r="CL71" s="645">
        <f t="shared" si="1"/>
        <v>0</v>
      </c>
      <c r="CM71" s="639"/>
      <c r="CN71" s="637"/>
      <c r="CO71" s="638"/>
      <c r="CP71" s="639"/>
      <c r="CQ71" s="637"/>
      <c r="CR71" s="638"/>
      <c r="CS71" s="639"/>
      <c r="CT71" s="637"/>
      <c r="CU71" s="638"/>
      <c r="CV71" s="639"/>
      <c r="CW71" s="637"/>
      <c r="CX71" s="638"/>
      <c r="CY71" s="639"/>
      <c r="CZ71" s="637"/>
      <c r="DA71" s="638"/>
      <c r="DB71" s="639"/>
      <c r="DC71" s="637"/>
      <c r="DD71" s="638"/>
      <c r="DE71" s="639"/>
      <c r="DF71" s="637"/>
      <c r="DG71" s="638"/>
      <c r="DH71" s="639"/>
      <c r="DI71" s="637"/>
      <c r="DJ71" s="638"/>
      <c r="DK71" s="640"/>
      <c r="DL71" s="639"/>
      <c r="DM71" s="637"/>
      <c r="DN71" s="637"/>
      <c r="DO71" s="643"/>
    </row>
    <row r="72" spans="2:119" ht="18" customHeight="1" x14ac:dyDescent="0.15">
      <c r="B72" s="636">
        <v>36</v>
      </c>
      <c r="C72" s="637"/>
      <c r="D72" s="637"/>
      <c r="E72" s="638"/>
      <c r="F72" s="639"/>
      <c r="G72" s="640"/>
      <c r="H72" s="639"/>
      <c r="I72" s="641"/>
      <c r="J72" s="637"/>
      <c r="K72" s="637"/>
      <c r="L72" s="637"/>
      <c r="M72" s="638"/>
      <c r="N72" s="641"/>
      <c r="O72" s="637"/>
      <c r="P72" s="637"/>
      <c r="Q72" s="638"/>
      <c r="R72" s="639"/>
      <c r="S72" s="642"/>
      <c r="T72" s="637"/>
      <c r="U72" s="1136"/>
      <c r="V72" s="1137"/>
      <c r="W72" s="1137"/>
      <c r="X72" s="1137"/>
      <c r="Y72" s="1136"/>
      <c r="Z72" s="1137"/>
      <c r="AA72" s="1138"/>
      <c r="AB72" s="639"/>
      <c r="AC72" s="640"/>
      <c r="AD72" s="640"/>
      <c r="AE72" s="639"/>
      <c r="AF72" s="1136"/>
      <c r="AG72" s="1137"/>
      <c r="AH72" s="1138"/>
      <c r="AI72" s="641"/>
      <c r="AJ72" s="639"/>
      <c r="AK72" s="641"/>
      <c r="AL72" s="639"/>
      <c r="AM72" s="641"/>
      <c r="AN72" s="639"/>
      <c r="AO72" s="641"/>
      <c r="AP72" s="637"/>
      <c r="AQ72" s="639"/>
      <c r="AR72" s="641"/>
      <c r="AS72" s="639"/>
      <c r="AT72" s="641"/>
      <c r="AU72" s="1136"/>
      <c r="AV72" s="1137"/>
      <c r="AW72" s="1138"/>
      <c r="AX72" s="641"/>
      <c r="AY72" s="637"/>
      <c r="AZ72" s="639"/>
      <c r="BA72" s="641"/>
      <c r="BB72" s="637"/>
      <c r="BC72" s="639"/>
      <c r="BD72" s="641"/>
      <c r="BE72" s="637"/>
      <c r="BF72" s="639"/>
      <c r="BG72" s="640"/>
      <c r="BH72" s="639"/>
      <c r="BI72" s="637"/>
      <c r="BJ72" s="637"/>
      <c r="BK72" s="637"/>
      <c r="BL72" s="639"/>
      <c r="BM72" s="640"/>
      <c r="BN72" s="640"/>
      <c r="BO72" s="640"/>
      <c r="BP72" s="639"/>
      <c r="BQ72" s="641"/>
      <c r="BR72" s="637"/>
      <c r="BS72" s="637"/>
      <c r="BT72" s="639"/>
      <c r="BU72" s="641"/>
      <c r="BV72" s="637"/>
      <c r="BW72" s="637"/>
      <c r="BX72" s="639"/>
      <c r="BY72" s="641"/>
      <c r="BZ72" s="637"/>
      <c r="CA72" s="637"/>
      <c r="CB72" s="639"/>
      <c r="CC72" s="641"/>
      <c r="CD72" s="637"/>
      <c r="CE72" s="637"/>
      <c r="CF72" s="643"/>
      <c r="CG72" s="389"/>
      <c r="CH72" s="389"/>
      <c r="CI72" s="644">
        <f t="shared" si="1"/>
        <v>36</v>
      </c>
      <c r="CJ72" s="639">
        <f t="shared" si="1"/>
        <v>0</v>
      </c>
      <c r="CK72" s="639">
        <f t="shared" si="1"/>
        <v>0</v>
      </c>
      <c r="CL72" s="645">
        <f t="shared" si="1"/>
        <v>0</v>
      </c>
      <c r="CM72" s="639"/>
      <c r="CN72" s="637"/>
      <c r="CO72" s="638"/>
      <c r="CP72" s="639"/>
      <c r="CQ72" s="637"/>
      <c r="CR72" s="638"/>
      <c r="CS72" s="639"/>
      <c r="CT72" s="637"/>
      <c r="CU72" s="638"/>
      <c r="CV72" s="639"/>
      <c r="CW72" s="637"/>
      <c r="CX72" s="638"/>
      <c r="CY72" s="639"/>
      <c r="CZ72" s="637"/>
      <c r="DA72" s="638"/>
      <c r="DB72" s="639"/>
      <c r="DC72" s="637"/>
      <c r="DD72" s="638"/>
      <c r="DE72" s="639"/>
      <c r="DF72" s="637"/>
      <c r="DG72" s="638"/>
      <c r="DH72" s="639"/>
      <c r="DI72" s="637"/>
      <c r="DJ72" s="638"/>
      <c r="DK72" s="640"/>
      <c r="DL72" s="639"/>
      <c r="DM72" s="637"/>
      <c r="DN72" s="637"/>
      <c r="DO72" s="643"/>
    </row>
    <row r="73" spans="2:119" ht="18" customHeight="1" x14ac:dyDescent="0.15">
      <c r="B73" s="636">
        <v>37</v>
      </c>
      <c r="C73" s="637"/>
      <c r="D73" s="637"/>
      <c r="E73" s="638"/>
      <c r="F73" s="639"/>
      <c r="G73" s="640"/>
      <c r="H73" s="639"/>
      <c r="I73" s="641"/>
      <c r="J73" s="637"/>
      <c r="K73" s="637"/>
      <c r="L73" s="637"/>
      <c r="M73" s="638"/>
      <c r="N73" s="641"/>
      <c r="O73" s="637"/>
      <c r="P73" s="637"/>
      <c r="Q73" s="638"/>
      <c r="R73" s="639"/>
      <c r="S73" s="642"/>
      <c r="T73" s="637"/>
      <c r="U73" s="1136"/>
      <c r="V73" s="1137"/>
      <c r="W73" s="1137"/>
      <c r="X73" s="1137"/>
      <c r="Y73" s="1136"/>
      <c r="Z73" s="1137"/>
      <c r="AA73" s="1138"/>
      <c r="AB73" s="639"/>
      <c r="AC73" s="640"/>
      <c r="AD73" s="640"/>
      <c r="AE73" s="639"/>
      <c r="AF73" s="1136"/>
      <c r="AG73" s="1137"/>
      <c r="AH73" s="1138"/>
      <c r="AI73" s="641"/>
      <c r="AJ73" s="639"/>
      <c r="AK73" s="641"/>
      <c r="AL73" s="639"/>
      <c r="AM73" s="641"/>
      <c r="AN73" s="639"/>
      <c r="AO73" s="641"/>
      <c r="AP73" s="637"/>
      <c r="AQ73" s="639"/>
      <c r="AR73" s="641"/>
      <c r="AS73" s="639"/>
      <c r="AT73" s="641"/>
      <c r="AU73" s="1136"/>
      <c r="AV73" s="1137"/>
      <c r="AW73" s="1138"/>
      <c r="AX73" s="641"/>
      <c r="AY73" s="637"/>
      <c r="AZ73" s="639"/>
      <c r="BA73" s="641"/>
      <c r="BB73" s="637"/>
      <c r="BC73" s="639"/>
      <c r="BD73" s="641"/>
      <c r="BE73" s="637"/>
      <c r="BF73" s="639"/>
      <c r="BG73" s="640"/>
      <c r="BH73" s="639"/>
      <c r="BI73" s="637"/>
      <c r="BJ73" s="637"/>
      <c r="BK73" s="637"/>
      <c r="BL73" s="639"/>
      <c r="BM73" s="640"/>
      <c r="BN73" s="640"/>
      <c r="BO73" s="640"/>
      <c r="BP73" s="639"/>
      <c r="BQ73" s="641"/>
      <c r="BR73" s="637"/>
      <c r="BS73" s="637"/>
      <c r="BT73" s="639"/>
      <c r="BU73" s="641"/>
      <c r="BV73" s="637"/>
      <c r="BW73" s="637"/>
      <c r="BX73" s="639"/>
      <c r="BY73" s="641"/>
      <c r="BZ73" s="637"/>
      <c r="CA73" s="637"/>
      <c r="CB73" s="639"/>
      <c r="CC73" s="641"/>
      <c r="CD73" s="637"/>
      <c r="CE73" s="637"/>
      <c r="CF73" s="643"/>
      <c r="CG73" s="389"/>
      <c r="CH73" s="389"/>
      <c r="CI73" s="644">
        <f t="shared" si="1"/>
        <v>37</v>
      </c>
      <c r="CJ73" s="639">
        <f t="shared" si="1"/>
        <v>0</v>
      </c>
      <c r="CK73" s="639">
        <f t="shared" si="1"/>
        <v>0</v>
      </c>
      <c r="CL73" s="645">
        <f t="shared" si="1"/>
        <v>0</v>
      </c>
      <c r="CM73" s="639"/>
      <c r="CN73" s="637"/>
      <c r="CO73" s="638"/>
      <c r="CP73" s="639"/>
      <c r="CQ73" s="637"/>
      <c r="CR73" s="638"/>
      <c r="CS73" s="639"/>
      <c r="CT73" s="637"/>
      <c r="CU73" s="638"/>
      <c r="CV73" s="639"/>
      <c r="CW73" s="637"/>
      <c r="CX73" s="638"/>
      <c r="CY73" s="639"/>
      <c r="CZ73" s="637"/>
      <c r="DA73" s="638"/>
      <c r="DB73" s="639"/>
      <c r="DC73" s="637"/>
      <c r="DD73" s="638"/>
      <c r="DE73" s="639"/>
      <c r="DF73" s="637"/>
      <c r="DG73" s="638"/>
      <c r="DH73" s="639"/>
      <c r="DI73" s="637"/>
      <c r="DJ73" s="638"/>
      <c r="DK73" s="640"/>
      <c r="DL73" s="639"/>
      <c r="DM73" s="637"/>
      <c r="DN73" s="637"/>
      <c r="DO73" s="643"/>
    </row>
    <row r="74" spans="2:119" ht="18" customHeight="1" x14ac:dyDescent="0.15">
      <c r="B74" s="636">
        <v>38</v>
      </c>
      <c r="C74" s="637"/>
      <c r="D74" s="637"/>
      <c r="E74" s="638"/>
      <c r="F74" s="639"/>
      <c r="G74" s="640"/>
      <c r="H74" s="639"/>
      <c r="I74" s="641"/>
      <c r="J74" s="637"/>
      <c r="K74" s="637"/>
      <c r="L74" s="637"/>
      <c r="M74" s="638"/>
      <c r="N74" s="641"/>
      <c r="O74" s="637"/>
      <c r="P74" s="637"/>
      <c r="Q74" s="638"/>
      <c r="R74" s="639"/>
      <c r="S74" s="642"/>
      <c r="T74" s="637"/>
      <c r="U74" s="1136"/>
      <c r="V74" s="1137"/>
      <c r="W74" s="1137"/>
      <c r="X74" s="1137"/>
      <c r="Y74" s="1136"/>
      <c r="Z74" s="1137"/>
      <c r="AA74" s="1138"/>
      <c r="AB74" s="639"/>
      <c r="AC74" s="640"/>
      <c r="AD74" s="640"/>
      <c r="AE74" s="639"/>
      <c r="AF74" s="1136"/>
      <c r="AG74" s="1137"/>
      <c r="AH74" s="1138"/>
      <c r="AI74" s="641"/>
      <c r="AJ74" s="639"/>
      <c r="AK74" s="641"/>
      <c r="AL74" s="639"/>
      <c r="AM74" s="641"/>
      <c r="AN74" s="639"/>
      <c r="AO74" s="641"/>
      <c r="AP74" s="637"/>
      <c r="AQ74" s="639"/>
      <c r="AR74" s="641"/>
      <c r="AS74" s="639"/>
      <c r="AT74" s="641"/>
      <c r="AU74" s="1136"/>
      <c r="AV74" s="1137"/>
      <c r="AW74" s="1138"/>
      <c r="AX74" s="641"/>
      <c r="AY74" s="637"/>
      <c r="AZ74" s="639"/>
      <c r="BA74" s="641"/>
      <c r="BB74" s="637"/>
      <c r="BC74" s="639"/>
      <c r="BD74" s="641"/>
      <c r="BE74" s="637"/>
      <c r="BF74" s="639"/>
      <c r="BG74" s="640"/>
      <c r="BH74" s="639"/>
      <c r="BI74" s="637"/>
      <c r="BJ74" s="637"/>
      <c r="BK74" s="637"/>
      <c r="BL74" s="639"/>
      <c r="BM74" s="640"/>
      <c r="BN74" s="640"/>
      <c r="BO74" s="640"/>
      <c r="BP74" s="639"/>
      <c r="BQ74" s="641"/>
      <c r="BR74" s="637"/>
      <c r="BS74" s="637"/>
      <c r="BT74" s="639"/>
      <c r="BU74" s="641"/>
      <c r="BV74" s="637"/>
      <c r="BW74" s="637"/>
      <c r="BX74" s="639"/>
      <c r="BY74" s="641"/>
      <c r="BZ74" s="637"/>
      <c r="CA74" s="637"/>
      <c r="CB74" s="639"/>
      <c r="CC74" s="641"/>
      <c r="CD74" s="637"/>
      <c r="CE74" s="637"/>
      <c r="CF74" s="643"/>
      <c r="CG74" s="389"/>
      <c r="CH74" s="389"/>
      <c r="CI74" s="644">
        <f t="shared" si="1"/>
        <v>38</v>
      </c>
      <c r="CJ74" s="639">
        <f t="shared" si="1"/>
        <v>0</v>
      </c>
      <c r="CK74" s="639">
        <f t="shared" si="1"/>
        <v>0</v>
      </c>
      <c r="CL74" s="645">
        <f t="shared" si="1"/>
        <v>0</v>
      </c>
      <c r="CM74" s="639"/>
      <c r="CN74" s="637"/>
      <c r="CO74" s="638"/>
      <c r="CP74" s="639"/>
      <c r="CQ74" s="637"/>
      <c r="CR74" s="638"/>
      <c r="CS74" s="639"/>
      <c r="CT74" s="637"/>
      <c r="CU74" s="638"/>
      <c r="CV74" s="639"/>
      <c r="CW74" s="637"/>
      <c r="CX74" s="638"/>
      <c r="CY74" s="639"/>
      <c r="CZ74" s="637"/>
      <c r="DA74" s="638"/>
      <c r="DB74" s="639"/>
      <c r="DC74" s="637"/>
      <c r="DD74" s="638"/>
      <c r="DE74" s="639"/>
      <c r="DF74" s="637"/>
      <c r="DG74" s="638"/>
      <c r="DH74" s="639"/>
      <c r="DI74" s="637"/>
      <c r="DJ74" s="638"/>
      <c r="DK74" s="640"/>
      <c r="DL74" s="639"/>
      <c r="DM74" s="637"/>
      <c r="DN74" s="637"/>
      <c r="DO74" s="643"/>
    </row>
    <row r="75" spans="2:119" ht="18" customHeight="1" x14ac:dyDescent="0.15">
      <c r="B75" s="636">
        <v>39</v>
      </c>
      <c r="C75" s="637"/>
      <c r="D75" s="637"/>
      <c r="E75" s="638"/>
      <c r="F75" s="639"/>
      <c r="G75" s="640"/>
      <c r="H75" s="639"/>
      <c r="I75" s="641"/>
      <c r="J75" s="637"/>
      <c r="K75" s="637"/>
      <c r="L75" s="637"/>
      <c r="M75" s="638"/>
      <c r="N75" s="641"/>
      <c r="O75" s="637"/>
      <c r="P75" s="637"/>
      <c r="Q75" s="638"/>
      <c r="R75" s="639"/>
      <c r="S75" s="642"/>
      <c r="T75" s="637"/>
      <c r="U75" s="1136"/>
      <c r="V75" s="1137"/>
      <c r="W75" s="1137"/>
      <c r="X75" s="1137"/>
      <c r="Y75" s="1136"/>
      <c r="Z75" s="1137"/>
      <c r="AA75" s="1138"/>
      <c r="AB75" s="639"/>
      <c r="AC75" s="640"/>
      <c r="AD75" s="640"/>
      <c r="AE75" s="639"/>
      <c r="AF75" s="1136"/>
      <c r="AG75" s="1137"/>
      <c r="AH75" s="1138"/>
      <c r="AI75" s="641"/>
      <c r="AJ75" s="639"/>
      <c r="AK75" s="641"/>
      <c r="AL75" s="639"/>
      <c r="AM75" s="641"/>
      <c r="AN75" s="639"/>
      <c r="AO75" s="641"/>
      <c r="AP75" s="637"/>
      <c r="AQ75" s="639"/>
      <c r="AR75" s="641"/>
      <c r="AS75" s="639"/>
      <c r="AT75" s="641"/>
      <c r="AU75" s="1136"/>
      <c r="AV75" s="1137"/>
      <c r="AW75" s="1138"/>
      <c r="AX75" s="641"/>
      <c r="AY75" s="637"/>
      <c r="AZ75" s="639"/>
      <c r="BA75" s="641"/>
      <c r="BB75" s="637"/>
      <c r="BC75" s="639"/>
      <c r="BD75" s="641"/>
      <c r="BE75" s="637"/>
      <c r="BF75" s="639"/>
      <c r="BG75" s="640"/>
      <c r="BH75" s="639"/>
      <c r="BI75" s="637"/>
      <c r="BJ75" s="637"/>
      <c r="BK75" s="637"/>
      <c r="BL75" s="639"/>
      <c r="BM75" s="640"/>
      <c r="BN75" s="640"/>
      <c r="BO75" s="640"/>
      <c r="BP75" s="639"/>
      <c r="BQ75" s="641"/>
      <c r="BR75" s="637"/>
      <c r="BS75" s="637"/>
      <c r="BT75" s="639"/>
      <c r="BU75" s="641"/>
      <c r="BV75" s="637"/>
      <c r="BW75" s="637"/>
      <c r="BX75" s="639"/>
      <c r="BY75" s="641"/>
      <c r="BZ75" s="637"/>
      <c r="CA75" s="637"/>
      <c r="CB75" s="639"/>
      <c r="CC75" s="641"/>
      <c r="CD75" s="637"/>
      <c r="CE75" s="637"/>
      <c r="CF75" s="643"/>
      <c r="CG75" s="389"/>
      <c r="CH75" s="389"/>
      <c r="CI75" s="644">
        <f t="shared" si="1"/>
        <v>39</v>
      </c>
      <c r="CJ75" s="639">
        <f t="shared" si="1"/>
        <v>0</v>
      </c>
      <c r="CK75" s="639">
        <f t="shared" si="1"/>
        <v>0</v>
      </c>
      <c r="CL75" s="645">
        <f t="shared" si="1"/>
        <v>0</v>
      </c>
      <c r="CM75" s="639"/>
      <c r="CN75" s="637"/>
      <c r="CO75" s="638"/>
      <c r="CP75" s="639"/>
      <c r="CQ75" s="637"/>
      <c r="CR75" s="638"/>
      <c r="CS75" s="639"/>
      <c r="CT75" s="637"/>
      <c r="CU75" s="638"/>
      <c r="CV75" s="639"/>
      <c r="CW75" s="637"/>
      <c r="CX75" s="638"/>
      <c r="CY75" s="639"/>
      <c r="CZ75" s="637"/>
      <c r="DA75" s="638"/>
      <c r="DB75" s="639"/>
      <c r="DC75" s="637"/>
      <c r="DD75" s="638"/>
      <c r="DE75" s="639"/>
      <c r="DF75" s="637"/>
      <c r="DG75" s="638"/>
      <c r="DH75" s="639"/>
      <c r="DI75" s="637"/>
      <c r="DJ75" s="638"/>
      <c r="DK75" s="640"/>
      <c r="DL75" s="639"/>
      <c r="DM75" s="637"/>
      <c r="DN75" s="637"/>
      <c r="DO75" s="643"/>
    </row>
    <row r="76" spans="2:119" ht="18" customHeight="1" x14ac:dyDescent="0.15">
      <c r="B76" s="636">
        <v>40</v>
      </c>
      <c r="C76" s="637"/>
      <c r="D76" s="637"/>
      <c r="E76" s="638"/>
      <c r="F76" s="639"/>
      <c r="G76" s="640"/>
      <c r="H76" s="639"/>
      <c r="I76" s="641"/>
      <c r="J76" s="637"/>
      <c r="K76" s="637"/>
      <c r="L76" s="637"/>
      <c r="M76" s="638"/>
      <c r="N76" s="641"/>
      <c r="O76" s="637"/>
      <c r="P76" s="637"/>
      <c r="Q76" s="638"/>
      <c r="R76" s="639"/>
      <c r="S76" s="642"/>
      <c r="T76" s="637"/>
      <c r="U76" s="1136"/>
      <c r="V76" s="1137"/>
      <c r="W76" s="1137"/>
      <c r="X76" s="1137"/>
      <c r="Y76" s="1136"/>
      <c r="Z76" s="1137"/>
      <c r="AA76" s="1138"/>
      <c r="AB76" s="639"/>
      <c r="AC76" s="640"/>
      <c r="AD76" s="640"/>
      <c r="AE76" s="639"/>
      <c r="AF76" s="1136"/>
      <c r="AG76" s="1137"/>
      <c r="AH76" s="1138"/>
      <c r="AI76" s="641"/>
      <c r="AJ76" s="639"/>
      <c r="AK76" s="641"/>
      <c r="AL76" s="639"/>
      <c r="AM76" s="641"/>
      <c r="AN76" s="639"/>
      <c r="AO76" s="641"/>
      <c r="AP76" s="637"/>
      <c r="AQ76" s="639"/>
      <c r="AR76" s="641"/>
      <c r="AS76" s="639"/>
      <c r="AT76" s="641"/>
      <c r="AU76" s="1136"/>
      <c r="AV76" s="1137"/>
      <c r="AW76" s="1138"/>
      <c r="AX76" s="641"/>
      <c r="AY76" s="637"/>
      <c r="AZ76" s="639"/>
      <c r="BA76" s="641"/>
      <c r="BB76" s="637"/>
      <c r="BC76" s="639"/>
      <c r="BD76" s="641"/>
      <c r="BE76" s="637"/>
      <c r="BF76" s="639"/>
      <c r="BG76" s="640"/>
      <c r="BH76" s="639"/>
      <c r="BI76" s="637"/>
      <c r="BJ76" s="637"/>
      <c r="BK76" s="637"/>
      <c r="BL76" s="639"/>
      <c r="BM76" s="640"/>
      <c r="BN76" s="640"/>
      <c r="BO76" s="640"/>
      <c r="BP76" s="639"/>
      <c r="BQ76" s="641"/>
      <c r="BR76" s="637"/>
      <c r="BS76" s="637"/>
      <c r="BT76" s="639"/>
      <c r="BU76" s="641"/>
      <c r="BV76" s="637"/>
      <c r="BW76" s="637"/>
      <c r="BX76" s="639"/>
      <c r="BY76" s="641"/>
      <c r="BZ76" s="637"/>
      <c r="CA76" s="637"/>
      <c r="CB76" s="639"/>
      <c r="CC76" s="641"/>
      <c r="CD76" s="637"/>
      <c r="CE76" s="637"/>
      <c r="CF76" s="643"/>
      <c r="CG76" s="389"/>
      <c r="CH76" s="389"/>
      <c r="CI76" s="644">
        <f t="shared" si="1"/>
        <v>40</v>
      </c>
      <c r="CJ76" s="639">
        <f t="shared" si="1"/>
        <v>0</v>
      </c>
      <c r="CK76" s="639">
        <f t="shared" si="1"/>
        <v>0</v>
      </c>
      <c r="CL76" s="645">
        <f t="shared" si="1"/>
        <v>0</v>
      </c>
      <c r="CM76" s="639"/>
      <c r="CN76" s="637"/>
      <c r="CO76" s="638"/>
      <c r="CP76" s="639"/>
      <c r="CQ76" s="637"/>
      <c r="CR76" s="638"/>
      <c r="CS76" s="639"/>
      <c r="CT76" s="637"/>
      <c r="CU76" s="638"/>
      <c r="CV76" s="639"/>
      <c r="CW76" s="637"/>
      <c r="CX76" s="638"/>
      <c r="CY76" s="639"/>
      <c r="CZ76" s="637"/>
      <c r="DA76" s="638"/>
      <c r="DB76" s="639"/>
      <c r="DC76" s="637"/>
      <c r="DD76" s="638"/>
      <c r="DE76" s="639"/>
      <c r="DF76" s="637"/>
      <c r="DG76" s="638"/>
      <c r="DH76" s="639"/>
      <c r="DI76" s="637"/>
      <c r="DJ76" s="638"/>
      <c r="DK76" s="640"/>
      <c r="DL76" s="639"/>
      <c r="DM76" s="637"/>
      <c r="DN76" s="637"/>
      <c r="DO76" s="643"/>
    </row>
    <row r="77" spans="2:119" ht="18" customHeight="1" x14ac:dyDescent="0.15">
      <c r="B77" s="636">
        <v>41</v>
      </c>
      <c r="C77" s="637"/>
      <c r="D77" s="637"/>
      <c r="E77" s="638"/>
      <c r="F77" s="639"/>
      <c r="G77" s="640"/>
      <c r="H77" s="639"/>
      <c r="I77" s="641"/>
      <c r="J77" s="637"/>
      <c r="K77" s="637"/>
      <c r="L77" s="637"/>
      <c r="M77" s="638"/>
      <c r="N77" s="641"/>
      <c r="O77" s="637"/>
      <c r="P77" s="637"/>
      <c r="Q77" s="638"/>
      <c r="R77" s="639"/>
      <c r="S77" s="642"/>
      <c r="T77" s="637"/>
      <c r="U77" s="1136"/>
      <c r="V77" s="1137"/>
      <c r="W77" s="1137"/>
      <c r="X77" s="1137"/>
      <c r="Y77" s="1136"/>
      <c r="Z77" s="1137"/>
      <c r="AA77" s="1138"/>
      <c r="AB77" s="639"/>
      <c r="AC77" s="640"/>
      <c r="AD77" s="640"/>
      <c r="AE77" s="639"/>
      <c r="AF77" s="1136"/>
      <c r="AG77" s="1137"/>
      <c r="AH77" s="1138"/>
      <c r="AI77" s="641"/>
      <c r="AJ77" s="639"/>
      <c r="AK77" s="641"/>
      <c r="AL77" s="639"/>
      <c r="AM77" s="641"/>
      <c r="AN77" s="639"/>
      <c r="AO77" s="641"/>
      <c r="AP77" s="637"/>
      <c r="AQ77" s="639"/>
      <c r="AR77" s="641"/>
      <c r="AS77" s="639"/>
      <c r="AT77" s="641"/>
      <c r="AU77" s="1136"/>
      <c r="AV77" s="1137"/>
      <c r="AW77" s="1138"/>
      <c r="AX77" s="641"/>
      <c r="AY77" s="637"/>
      <c r="AZ77" s="639"/>
      <c r="BA77" s="641"/>
      <c r="BB77" s="637"/>
      <c r="BC77" s="639"/>
      <c r="BD77" s="641"/>
      <c r="BE77" s="637"/>
      <c r="BF77" s="639"/>
      <c r="BG77" s="640"/>
      <c r="BH77" s="639"/>
      <c r="BI77" s="637"/>
      <c r="BJ77" s="637"/>
      <c r="BK77" s="637"/>
      <c r="BL77" s="639"/>
      <c r="BM77" s="640"/>
      <c r="BN77" s="640"/>
      <c r="BO77" s="640"/>
      <c r="BP77" s="639"/>
      <c r="BQ77" s="641"/>
      <c r="BR77" s="637"/>
      <c r="BS77" s="637"/>
      <c r="BT77" s="639"/>
      <c r="BU77" s="641"/>
      <c r="BV77" s="637"/>
      <c r="BW77" s="637"/>
      <c r="BX77" s="639"/>
      <c r="BY77" s="641"/>
      <c r="BZ77" s="637"/>
      <c r="CA77" s="637"/>
      <c r="CB77" s="639"/>
      <c r="CC77" s="641"/>
      <c r="CD77" s="637"/>
      <c r="CE77" s="637"/>
      <c r="CF77" s="643"/>
      <c r="CG77" s="389"/>
      <c r="CH77" s="389"/>
      <c r="CI77" s="644">
        <f t="shared" si="1"/>
        <v>41</v>
      </c>
      <c r="CJ77" s="639">
        <f t="shared" si="1"/>
        <v>0</v>
      </c>
      <c r="CK77" s="639">
        <f t="shared" si="1"/>
        <v>0</v>
      </c>
      <c r="CL77" s="645">
        <f t="shared" si="1"/>
        <v>0</v>
      </c>
      <c r="CM77" s="639"/>
      <c r="CN77" s="637"/>
      <c r="CO77" s="638"/>
      <c r="CP77" s="639"/>
      <c r="CQ77" s="637"/>
      <c r="CR77" s="638"/>
      <c r="CS77" s="639"/>
      <c r="CT77" s="637"/>
      <c r="CU77" s="638"/>
      <c r="CV77" s="639"/>
      <c r="CW77" s="637"/>
      <c r="CX77" s="638"/>
      <c r="CY77" s="639"/>
      <c r="CZ77" s="637"/>
      <c r="DA77" s="638"/>
      <c r="DB77" s="639"/>
      <c r="DC77" s="637"/>
      <c r="DD77" s="638"/>
      <c r="DE77" s="639"/>
      <c r="DF77" s="637"/>
      <c r="DG77" s="638"/>
      <c r="DH77" s="639"/>
      <c r="DI77" s="637"/>
      <c r="DJ77" s="638"/>
      <c r="DK77" s="640"/>
      <c r="DL77" s="639"/>
      <c r="DM77" s="637"/>
      <c r="DN77" s="637"/>
      <c r="DO77" s="643"/>
    </row>
    <row r="78" spans="2:119" ht="18" customHeight="1" x14ac:dyDescent="0.15">
      <c r="B78" s="636">
        <v>42</v>
      </c>
      <c r="C78" s="637"/>
      <c r="D78" s="637"/>
      <c r="E78" s="638"/>
      <c r="F78" s="639"/>
      <c r="G78" s="640"/>
      <c r="H78" s="639"/>
      <c r="I78" s="641"/>
      <c r="J78" s="637"/>
      <c r="K78" s="637"/>
      <c r="L78" s="637"/>
      <c r="M78" s="638"/>
      <c r="N78" s="641"/>
      <c r="O78" s="637"/>
      <c r="P78" s="637"/>
      <c r="Q78" s="638"/>
      <c r="R78" s="639"/>
      <c r="S78" s="642"/>
      <c r="T78" s="637"/>
      <c r="U78" s="1136"/>
      <c r="V78" s="1137"/>
      <c r="W78" s="1137"/>
      <c r="X78" s="1137"/>
      <c r="Y78" s="1136"/>
      <c r="Z78" s="1137"/>
      <c r="AA78" s="1138"/>
      <c r="AB78" s="639"/>
      <c r="AC78" s="640"/>
      <c r="AD78" s="640"/>
      <c r="AE78" s="639"/>
      <c r="AF78" s="1136"/>
      <c r="AG78" s="1137"/>
      <c r="AH78" s="1138"/>
      <c r="AI78" s="641"/>
      <c r="AJ78" s="639"/>
      <c r="AK78" s="641"/>
      <c r="AL78" s="639"/>
      <c r="AM78" s="641"/>
      <c r="AN78" s="639"/>
      <c r="AO78" s="641"/>
      <c r="AP78" s="637"/>
      <c r="AQ78" s="639"/>
      <c r="AR78" s="641"/>
      <c r="AS78" s="639"/>
      <c r="AT78" s="641"/>
      <c r="AU78" s="1136"/>
      <c r="AV78" s="1137"/>
      <c r="AW78" s="1138"/>
      <c r="AX78" s="641"/>
      <c r="AY78" s="637"/>
      <c r="AZ78" s="639"/>
      <c r="BA78" s="641"/>
      <c r="BB78" s="637"/>
      <c r="BC78" s="639"/>
      <c r="BD78" s="641"/>
      <c r="BE78" s="637"/>
      <c r="BF78" s="639"/>
      <c r="BG78" s="640"/>
      <c r="BH78" s="639"/>
      <c r="BI78" s="637"/>
      <c r="BJ78" s="637"/>
      <c r="BK78" s="637"/>
      <c r="BL78" s="639"/>
      <c r="BM78" s="640"/>
      <c r="BN78" s="640"/>
      <c r="BO78" s="640"/>
      <c r="BP78" s="639"/>
      <c r="BQ78" s="641"/>
      <c r="BR78" s="637"/>
      <c r="BS78" s="637"/>
      <c r="BT78" s="639"/>
      <c r="BU78" s="641"/>
      <c r="BV78" s="637"/>
      <c r="BW78" s="637"/>
      <c r="BX78" s="639"/>
      <c r="BY78" s="641"/>
      <c r="BZ78" s="637"/>
      <c r="CA78" s="637"/>
      <c r="CB78" s="639"/>
      <c r="CC78" s="641"/>
      <c r="CD78" s="637"/>
      <c r="CE78" s="637"/>
      <c r="CF78" s="643"/>
      <c r="CG78" s="389"/>
      <c r="CH78" s="389"/>
      <c r="CI78" s="644">
        <f t="shared" si="1"/>
        <v>42</v>
      </c>
      <c r="CJ78" s="639">
        <f t="shared" si="1"/>
        <v>0</v>
      </c>
      <c r="CK78" s="639">
        <f t="shared" si="1"/>
        <v>0</v>
      </c>
      <c r="CL78" s="645">
        <f t="shared" si="1"/>
        <v>0</v>
      </c>
      <c r="CM78" s="639"/>
      <c r="CN78" s="637"/>
      <c r="CO78" s="638"/>
      <c r="CP78" s="639"/>
      <c r="CQ78" s="637"/>
      <c r="CR78" s="638"/>
      <c r="CS78" s="639"/>
      <c r="CT78" s="637"/>
      <c r="CU78" s="638"/>
      <c r="CV78" s="639"/>
      <c r="CW78" s="637"/>
      <c r="CX78" s="638"/>
      <c r="CY78" s="639"/>
      <c r="CZ78" s="637"/>
      <c r="DA78" s="638"/>
      <c r="DB78" s="639"/>
      <c r="DC78" s="637"/>
      <c r="DD78" s="638"/>
      <c r="DE78" s="639"/>
      <c r="DF78" s="637"/>
      <c r="DG78" s="638"/>
      <c r="DH78" s="639"/>
      <c r="DI78" s="637"/>
      <c r="DJ78" s="638"/>
      <c r="DK78" s="640"/>
      <c r="DL78" s="639"/>
      <c r="DM78" s="637"/>
      <c r="DN78" s="637"/>
      <c r="DO78" s="643"/>
    </row>
    <row r="79" spans="2:119" ht="18" customHeight="1" x14ac:dyDescent="0.15">
      <c r="B79" s="636">
        <v>43</v>
      </c>
      <c r="C79" s="637"/>
      <c r="D79" s="637"/>
      <c r="E79" s="638"/>
      <c r="F79" s="639"/>
      <c r="G79" s="640"/>
      <c r="H79" s="639"/>
      <c r="I79" s="641"/>
      <c r="J79" s="637"/>
      <c r="K79" s="637"/>
      <c r="L79" s="637"/>
      <c r="M79" s="638"/>
      <c r="N79" s="641"/>
      <c r="O79" s="637"/>
      <c r="P79" s="637"/>
      <c r="Q79" s="638"/>
      <c r="R79" s="639"/>
      <c r="S79" s="642"/>
      <c r="T79" s="637"/>
      <c r="U79" s="1136"/>
      <c r="V79" s="1137"/>
      <c r="W79" s="1137"/>
      <c r="X79" s="1137"/>
      <c r="Y79" s="1136"/>
      <c r="Z79" s="1137"/>
      <c r="AA79" s="1138"/>
      <c r="AB79" s="639"/>
      <c r="AC79" s="640"/>
      <c r="AD79" s="640"/>
      <c r="AE79" s="639"/>
      <c r="AF79" s="1136"/>
      <c r="AG79" s="1137"/>
      <c r="AH79" s="1138"/>
      <c r="AI79" s="641"/>
      <c r="AJ79" s="639"/>
      <c r="AK79" s="641"/>
      <c r="AL79" s="639"/>
      <c r="AM79" s="641"/>
      <c r="AN79" s="639"/>
      <c r="AO79" s="641"/>
      <c r="AP79" s="637"/>
      <c r="AQ79" s="639"/>
      <c r="AR79" s="641"/>
      <c r="AS79" s="639"/>
      <c r="AT79" s="641"/>
      <c r="AU79" s="1136"/>
      <c r="AV79" s="1137"/>
      <c r="AW79" s="1138"/>
      <c r="AX79" s="641"/>
      <c r="AY79" s="637"/>
      <c r="AZ79" s="639"/>
      <c r="BA79" s="641"/>
      <c r="BB79" s="637"/>
      <c r="BC79" s="639"/>
      <c r="BD79" s="641"/>
      <c r="BE79" s="637"/>
      <c r="BF79" s="639"/>
      <c r="BG79" s="640"/>
      <c r="BH79" s="639"/>
      <c r="BI79" s="637"/>
      <c r="BJ79" s="637"/>
      <c r="BK79" s="637"/>
      <c r="BL79" s="639"/>
      <c r="BM79" s="640"/>
      <c r="BN79" s="640"/>
      <c r="BO79" s="640"/>
      <c r="BP79" s="639"/>
      <c r="BQ79" s="641"/>
      <c r="BR79" s="637"/>
      <c r="BS79" s="637"/>
      <c r="BT79" s="639"/>
      <c r="BU79" s="641"/>
      <c r="BV79" s="637"/>
      <c r="BW79" s="637"/>
      <c r="BX79" s="639"/>
      <c r="BY79" s="641"/>
      <c r="BZ79" s="637"/>
      <c r="CA79" s="637"/>
      <c r="CB79" s="639"/>
      <c r="CC79" s="641"/>
      <c r="CD79" s="637"/>
      <c r="CE79" s="637"/>
      <c r="CF79" s="643"/>
      <c r="CG79" s="389"/>
      <c r="CH79" s="389"/>
      <c r="CI79" s="644">
        <f t="shared" si="1"/>
        <v>43</v>
      </c>
      <c r="CJ79" s="639">
        <f t="shared" si="1"/>
        <v>0</v>
      </c>
      <c r="CK79" s="639">
        <f t="shared" si="1"/>
        <v>0</v>
      </c>
      <c r="CL79" s="645">
        <f t="shared" si="1"/>
        <v>0</v>
      </c>
      <c r="CM79" s="639"/>
      <c r="CN79" s="637"/>
      <c r="CO79" s="638"/>
      <c r="CP79" s="639"/>
      <c r="CQ79" s="637"/>
      <c r="CR79" s="638"/>
      <c r="CS79" s="639"/>
      <c r="CT79" s="637"/>
      <c r="CU79" s="638"/>
      <c r="CV79" s="639"/>
      <c r="CW79" s="637"/>
      <c r="CX79" s="638"/>
      <c r="CY79" s="639"/>
      <c r="CZ79" s="637"/>
      <c r="DA79" s="638"/>
      <c r="DB79" s="639"/>
      <c r="DC79" s="637"/>
      <c r="DD79" s="638"/>
      <c r="DE79" s="639"/>
      <c r="DF79" s="637"/>
      <c r="DG79" s="638"/>
      <c r="DH79" s="639"/>
      <c r="DI79" s="637"/>
      <c r="DJ79" s="638"/>
      <c r="DK79" s="640"/>
      <c r="DL79" s="639"/>
      <c r="DM79" s="637"/>
      <c r="DN79" s="637"/>
      <c r="DO79" s="643"/>
    </row>
    <row r="80" spans="2:119" ht="18" customHeight="1" x14ac:dyDescent="0.15">
      <c r="B80" s="636">
        <v>44</v>
      </c>
      <c r="C80" s="637"/>
      <c r="D80" s="637"/>
      <c r="E80" s="638"/>
      <c r="F80" s="639"/>
      <c r="G80" s="640"/>
      <c r="H80" s="639"/>
      <c r="I80" s="641"/>
      <c r="J80" s="637"/>
      <c r="K80" s="637"/>
      <c r="L80" s="637"/>
      <c r="M80" s="638"/>
      <c r="N80" s="641"/>
      <c r="O80" s="637"/>
      <c r="P80" s="637"/>
      <c r="Q80" s="638"/>
      <c r="R80" s="639"/>
      <c r="S80" s="642"/>
      <c r="T80" s="637"/>
      <c r="U80" s="1136"/>
      <c r="V80" s="1137"/>
      <c r="W80" s="1137"/>
      <c r="X80" s="1137"/>
      <c r="Y80" s="1136"/>
      <c r="Z80" s="1137"/>
      <c r="AA80" s="1138"/>
      <c r="AB80" s="639"/>
      <c r="AC80" s="640"/>
      <c r="AD80" s="640"/>
      <c r="AE80" s="639"/>
      <c r="AF80" s="1136"/>
      <c r="AG80" s="1137"/>
      <c r="AH80" s="1138"/>
      <c r="AI80" s="641"/>
      <c r="AJ80" s="639"/>
      <c r="AK80" s="641"/>
      <c r="AL80" s="639"/>
      <c r="AM80" s="641"/>
      <c r="AN80" s="639"/>
      <c r="AO80" s="641"/>
      <c r="AP80" s="637"/>
      <c r="AQ80" s="639"/>
      <c r="AR80" s="641"/>
      <c r="AS80" s="639"/>
      <c r="AT80" s="641"/>
      <c r="AU80" s="1136"/>
      <c r="AV80" s="1137"/>
      <c r="AW80" s="1138"/>
      <c r="AX80" s="641"/>
      <c r="AY80" s="637"/>
      <c r="AZ80" s="639"/>
      <c r="BA80" s="641"/>
      <c r="BB80" s="637"/>
      <c r="BC80" s="639"/>
      <c r="BD80" s="641"/>
      <c r="BE80" s="637"/>
      <c r="BF80" s="639"/>
      <c r="BG80" s="640"/>
      <c r="BH80" s="639"/>
      <c r="BI80" s="637"/>
      <c r="BJ80" s="637"/>
      <c r="BK80" s="637"/>
      <c r="BL80" s="639"/>
      <c r="BM80" s="640"/>
      <c r="BN80" s="640"/>
      <c r="BO80" s="640"/>
      <c r="BP80" s="639"/>
      <c r="BQ80" s="641"/>
      <c r="BR80" s="637"/>
      <c r="BS80" s="637"/>
      <c r="BT80" s="639"/>
      <c r="BU80" s="641"/>
      <c r="BV80" s="637"/>
      <c r="BW80" s="637"/>
      <c r="BX80" s="639"/>
      <c r="BY80" s="641"/>
      <c r="BZ80" s="637"/>
      <c r="CA80" s="637"/>
      <c r="CB80" s="639"/>
      <c r="CC80" s="641"/>
      <c r="CD80" s="637"/>
      <c r="CE80" s="637"/>
      <c r="CF80" s="643"/>
      <c r="CG80" s="389"/>
      <c r="CH80" s="389"/>
      <c r="CI80" s="644">
        <f t="shared" si="1"/>
        <v>44</v>
      </c>
      <c r="CJ80" s="639">
        <f t="shared" si="1"/>
        <v>0</v>
      </c>
      <c r="CK80" s="639">
        <f t="shared" si="1"/>
        <v>0</v>
      </c>
      <c r="CL80" s="645">
        <f t="shared" si="1"/>
        <v>0</v>
      </c>
      <c r="CM80" s="639"/>
      <c r="CN80" s="637"/>
      <c r="CO80" s="638"/>
      <c r="CP80" s="639"/>
      <c r="CQ80" s="637"/>
      <c r="CR80" s="638"/>
      <c r="CS80" s="639"/>
      <c r="CT80" s="637"/>
      <c r="CU80" s="638"/>
      <c r="CV80" s="639"/>
      <c r="CW80" s="637"/>
      <c r="CX80" s="638"/>
      <c r="CY80" s="639"/>
      <c r="CZ80" s="637"/>
      <c r="DA80" s="638"/>
      <c r="DB80" s="639"/>
      <c r="DC80" s="637"/>
      <c r="DD80" s="638"/>
      <c r="DE80" s="639"/>
      <c r="DF80" s="637"/>
      <c r="DG80" s="638"/>
      <c r="DH80" s="639"/>
      <c r="DI80" s="637"/>
      <c r="DJ80" s="638"/>
      <c r="DK80" s="640"/>
      <c r="DL80" s="639"/>
      <c r="DM80" s="637"/>
      <c r="DN80" s="637"/>
      <c r="DO80" s="643"/>
    </row>
    <row r="81" spans="2:119" ht="18" customHeight="1" x14ac:dyDescent="0.15">
      <c r="B81" s="636">
        <v>45</v>
      </c>
      <c r="C81" s="637"/>
      <c r="D81" s="637"/>
      <c r="E81" s="638"/>
      <c r="F81" s="639"/>
      <c r="G81" s="640"/>
      <c r="H81" s="639"/>
      <c r="I81" s="641"/>
      <c r="J81" s="637"/>
      <c r="K81" s="637"/>
      <c r="L81" s="637"/>
      <c r="M81" s="638"/>
      <c r="N81" s="641"/>
      <c r="O81" s="637"/>
      <c r="P81" s="637"/>
      <c r="Q81" s="638"/>
      <c r="R81" s="639"/>
      <c r="S81" s="642"/>
      <c r="T81" s="637"/>
      <c r="U81" s="1136"/>
      <c r="V81" s="1137"/>
      <c r="W81" s="1137"/>
      <c r="X81" s="1137"/>
      <c r="Y81" s="1136"/>
      <c r="Z81" s="1137"/>
      <c r="AA81" s="1138"/>
      <c r="AB81" s="639"/>
      <c r="AC81" s="640"/>
      <c r="AD81" s="640"/>
      <c r="AE81" s="639"/>
      <c r="AF81" s="1136"/>
      <c r="AG81" s="1137"/>
      <c r="AH81" s="1138"/>
      <c r="AI81" s="641"/>
      <c r="AJ81" s="639"/>
      <c r="AK81" s="641"/>
      <c r="AL81" s="639"/>
      <c r="AM81" s="641"/>
      <c r="AN81" s="639"/>
      <c r="AO81" s="641"/>
      <c r="AP81" s="637"/>
      <c r="AQ81" s="639"/>
      <c r="AR81" s="641"/>
      <c r="AS81" s="639"/>
      <c r="AT81" s="641"/>
      <c r="AU81" s="1136"/>
      <c r="AV81" s="1137"/>
      <c r="AW81" s="1138"/>
      <c r="AX81" s="641"/>
      <c r="AY81" s="637"/>
      <c r="AZ81" s="639"/>
      <c r="BA81" s="641"/>
      <c r="BB81" s="637"/>
      <c r="BC81" s="639"/>
      <c r="BD81" s="641"/>
      <c r="BE81" s="637"/>
      <c r="BF81" s="639"/>
      <c r="BG81" s="640"/>
      <c r="BH81" s="639"/>
      <c r="BI81" s="637"/>
      <c r="BJ81" s="637"/>
      <c r="BK81" s="637"/>
      <c r="BL81" s="639"/>
      <c r="BM81" s="640"/>
      <c r="BN81" s="640"/>
      <c r="BO81" s="640"/>
      <c r="BP81" s="639"/>
      <c r="BQ81" s="641"/>
      <c r="BR81" s="637"/>
      <c r="BS81" s="637"/>
      <c r="BT81" s="639"/>
      <c r="BU81" s="641"/>
      <c r="BV81" s="637"/>
      <c r="BW81" s="637"/>
      <c r="BX81" s="639"/>
      <c r="BY81" s="641"/>
      <c r="BZ81" s="637"/>
      <c r="CA81" s="637"/>
      <c r="CB81" s="639"/>
      <c r="CC81" s="641"/>
      <c r="CD81" s="637"/>
      <c r="CE81" s="637"/>
      <c r="CF81" s="643"/>
      <c r="CG81" s="389"/>
      <c r="CH81" s="389"/>
      <c r="CI81" s="644">
        <f t="shared" si="1"/>
        <v>45</v>
      </c>
      <c r="CJ81" s="639">
        <f t="shared" si="1"/>
        <v>0</v>
      </c>
      <c r="CK81" s="639">
        <f t="shared" si="1"/>
        <v>0</v>
      </c>
      <c r="CL81" s="645">
        <f t="shared" si="1"/>
        <v>0</v>
      </c>
      <c r="CM81" s="639"/>
      <c r="CN81" s="637"/>
      <c r="CO81" s="638"/>
      <c r="CP81" s="639"/>
      <c r="CQ81" s="637"/>
      <c r="CR81" s="638"/>
      <c r="CS81" s="639"/>
      <c r="CT81" s="637"/>
      <c r="CU81" s="638"/>
      <c r="CV81" s="639"/>
      <c r="CW81" s="637"/>
      <c r="CX81" s="638"/>
      <c r="CY81" s="639"/>
      <c r="CZ81" s="637"/>
      <c r="DA81" s="638"/>
      <c r="DB81" s="639"/>
      <c r="DC81" s="637"/>
      <c r="DD81" s="638"/>
      <c r="DE81" s="639"/>
      <c r="DF81" s="637"/>
      <c r="DG81" s="638"/>
      <c r="DH81" s="639"/>
      <c r="DI81" s="637"/>
      <c r="DJ81" s="638"/>
      <c r="DK81" s="640"/>
      <c r="DL81" s="639"/>
      <c r="DM81" s="637"/>
      <c r="DN81" s="637"/>
      <c r="DO81" s="643"/>
    </row>
    <row r="82" spans="2:119" ht="18" customHeight="1" x14ac:dyDescent="0.15">
      <c r="B82" s="636">
        <v>46</v>
      </c>
      <c r="C82" s="637"/>
      <c r="D82" s="637"/>
      <c r="E82" s="638"/>
      <c r="F82" s="639"/>
      <c r="G82" s="640"/>
      <c r="H82" s="639"/>
      <c r="I82" s="641"/>
      <c r="J82" s="637"/>
      <c r="K82" s="637"/>
      <c r="L82" s="637"/>
      <c r="M82" s="638"/>
      <c r="N82" s="641"/>
      <c r="O82" s="637"/>
      <c r="P82" s="637"/>
      <c r="Q82" s="638"/>
      <c r="R82" s="639"/>
      <c r="S82" s="642"/>
      <c r="T82" s="637"/>
      <c r="U82" s="1136"/>
      <c r="V82" s="1137"/>
      <c r="W82" s="1137"/>
      <c r="X82" s="1137"/>
      <c r="Y82" s="1136"/>
      <c r="Z82" s="1137"/>
      <c r="AA82" s="1138"/>
      <c r="AB82" s="639"/>
      <c r="AC82" s="640"/>
      <c r="AD82" s="640"/>
      <c r="AE82" s="639"/>
      <c r="AF82" s="1136"/>
      <c r="AG82" s="1137"/>
      <c r="AH82" s="1138"/>
      <c r="AI82" s="641"/>
      <c r="AJ82" s="639"/>
      <c r="AK82" s="641"/>
      <c r="AL82" s="639"/>
      <c r="AM82" s="641"/>
      <c r="AN82" s="639"/>
      <c r="AO82" s="641"/>
      <c r="AP82" s="637"/>
      <c r="AQ82" s="639"/>
      <c r="AR82" s="641"/>
      <c r="AS82" s="639"/>
      <c r="AT82" s="641"/>
      <c r="AU82" s="1136"/>
      <c r="AV82" s="1137"/>
      <c r="AW82" s="1138"/>
      <c r="AX82" s="641"/>
      <c r="AY82" s="637"/>
      <c r="AZ82" s="639"/>
      <c r="BA82" s="641"/>
      <c r="BB82" s="637"/>
      <c r="BC82" s="639"/>
      <c r="BD82" s="641"/>
      <c r="BE82" s="637"/>
      <c r="BF82" s="639"/>
      <c r="BG82" s="640"/>
      <c r="BH82" s="639"/>
      <c r="BI82" s="637"/>
      <c r="BJ82" s="637"/>
      <c r="BK82" s="637"/>
      <c r="BL82" s="639"/>
      <c r="BM82" s="640"/>
      <c r="BN82" s="640"/>
      <c r="BO82" s="640"/>
      <c r="BP82" s="639"/>
      <c r="BQ82" s="641"/>
      <c r="BR82" s="637"/>
      <c r="BS82" s="637"/>
      <c r="BT82" s="639"/>
      <c r="BU82" s="641"/>
      <c r="BV82" s="637"/>
      <c r="BW82" s="637"/>
      <c r="BX82" s="639"/>
      <c r="BY82" s="641"/>
      <c r="BZ82" s="637"/>
      <c r="CA82" s="637"/>
      <c r="CB82" s="639"/>
      <c r="CC82" s="641"/>
      <c r="CD82" s="637"/>
      <c r="CE82" s="637"/>
      <c r="CF82" s="643"/>
      <c r="CG82" s="389"/>
      <c r="CH82" s="389"/>
      <c r="CI82" s="644">
        <f t="shared" si="1"/>
        <v>46</v>
      </c>
      <c r="CJ82" s="639">
        <f t="shared" si="1"/>
        <v>0</v>
      </c>
      <c r="CK82" s="639">
        <f t="shared" si="1"/>
        <v>0</v>
      </c>
      <c r="CL82" s="645">
        <f t="shared" si="1"/>
        <v>0</v>
      </c>
      <c r="CM82" s="639"/>
      <c r="CN82" s="637"/>
      <c r="CO82" s="638"/>
      <c r="CP82" s="639"/>
      <c r="CQ82" s="637"/>
      <c r="CR82" s="638"/>
      <c r="CS82" s="639"/>
      <c r="CT82" s="637"/>
      <c r="CU82" s="638"/>
      <c r="CV82" s="639"/>
      <c r="CW82" s="637"/>
      <c r="CX82" s="638"/>
      <c r="CY82" s="639"/>
      <c r="CZ82" s="637"/>
      <c r="DA82" s="638"/>
      <c r="DB82" s="639"/>
      <c r="DC82" s="637"/>
      <c r="DD82" s="638"/>
      <c r="DE82" s="639"/>
      <c r="DF82" s="637"/>
      <c r="DG82" s="638"/>
      <c r="DH82" s="639"/>
      <c r="DI82" s="637"/>
      <c r="DJ82" s="638"/>
      <c r="DK82" s="640"/>
      <c r="DL82" s="639"/>
      <c r="DM82" s="637"/>
      <c r="DN82" s="637"/>
      <c r="DO82" s="643"/>
    </row>
    <row r="83" spans="2:119" ht="18" customHeight="1" x14ac:dyDescent="0.15">
      <c r="B83" s="636">
        <v>47</v>
      </c>
      <c r="C83" s="637"/>
      <c r="D83" s="637"/>
      <c r="E83" s="638"/>
      <c r="F83" s="639"/>
      <c r="G83" s="640"/>
      <c r="H83" s="639"/>
      <c r="I83" s="641"/>
      <c r="J83" s="637"/>
      <c r="K83" s="637"/>
      <c r="L83" s="637"/>
      <c r="M83" s="638"/>
      <c r="N83" s="641"/>
      <c r="O83" s="637"/>
      <c r="P83" s="637"/>
      <c r="Q83" s="638"/>
      <c r="R83" s="639"/>
      <c r="S83" s="642"/>
      <c r="T83" s="637"/>
      <c r="U83" s="1136"/>
      <c r="V83" s="1137"/>
      <c r="W83" s="1137"/>
      <c r="X83" s="1137"/>
      <c r="Y83" s="1136"/>
      <c r="Z83" s="1137"/>
      <c r="AA83" s="1138"/>
      <c r="AB83" s="639"/>
      <c r="AC83" s="640"/>
      <c r="AD83" s="640"/>
      <c r="AE83" s="639"/>
      <c r="AF83" s="1136"/>
      <c r="AG83" s="1137"/>
      <c r="AH83" s="1138"/>
      <c r="AI83" s="641"/>
      <c r="AJ83" s="639"/>
      <c r="AK83" s="641"/>
      <c r="AL83" s="639"/>
      <c r="AM83" s="641"/>
      <c r="AN83" s="639"/>
      <c r="AO83" s="641"/>
      <c r="AP83" s="637"/>
      <c r="AQ83" s="639"/>
      <c r="AR83" s="641"/>
      <c r="AS83" s="639"/>
      <c r="AT83" s="641"/>
      <c r="AU83" s="1136"/>
      <c r="AV83" s="1137"/>
      <c r="AW83" s="1138"/>
      <c r="AX83" s="641"/>
      <c r="AY83" s="637"/>
      <c r="AZ83" s="639"/>
      <c r="BA83" s="641"/>
      <c r="BB83" s="637"/>
      <c r="BC83" s="639"/>
      <c r="BD83" s="641"/>
      <c r="BE83" s="637"/>
      <c r="BF83" s="639"/>
      <c r="BG83" s="640"/>
      <c r="BH83" s="639"/>
      <c r="BI83" s="637"/>
      <c r="BJ83" s="637"/>
      <c r="BK83" s="637"/>
      <c r="BL83" s="639"/>
      <c r="BM83" s="640"/>
      <c r="BN83" s="640"/>
      <c r="BO83" s="640"/>
      <c r="BP83" s="639"/>
      <c r="BQ83" s="641"/>
      <c r="BR83" s="637"/>
      <c r="BS83" s="637"/>
      <c r="BT83" s="639"/>
      <c r="BU83" s="641"/>
      <c r="BV83" s="637"/>
      <c r="BW83" s="637"/>
      <c r="BX83" s="639"/>
      <c r="BY83" s="641"/>
      <c r="BZ83" s="637"/>
      <c r="CA83" s="637"/>
      <c r="CB83" s="639"/>
      <c r="CC83" s="641"/>
      <c r="CD83" s="637"/>
      <c r="CE83" s="637"/>
      <c r="CF83" s="643"/>
      <c r="CG83" s="389"/>
      <c r="CH83" s="389"/>
      <c r="CI83" s="644">
        <f t="shared" si="1"/>
        <v>47</v>
      </c>
      <c r="CJ83" s="639">
        <f t="shared" si="1"/>
        <v>0</v>
      </c>
      <c r="CK83" s="639">
        <f t="shared" si="1"/>
        <v>0</v>
      </c>
      <c r="CL83" s="645">
        <f t="shared" si="1"/>
        <v>0</v>
      </c>
      <c r="CM83" s="639"/>
      <c r="CN83" s="637"/>
      <c r="CO83" s="638"/>
      <c r="CP83" s="639"/>
      <c r="CQ83" s="637"/>
      <c r="CR83" s="638"/>
      <c r="CS83" s="639"/>
      <c r="CT83" s="637"/>
      <c r="CU83" s="638"/>
      <c r="CV83" s="639"/>
      <c r="CW83" s="637"/>
      <c r="CX83" s="638"/>
      <c r="CY83" s="639"/>
      <c r="CZ83" s="637"/>
      <c r="DA83" s="638"/>
      <c r="DB83" s="639"/>
      <c r="DC83" s="637"/>
      <c r="DD83" s="638"/>
      <c r="DE83" s="639"/>
      <c r="DF83" s="637"/>
      <c r="DG83" s="638"/>
      <c r="DH83" s="639"/>
      <c r="DI83" s="637"/>
      <c r="DJ83" s="638"/>
      <c r="DK83" s="640"/>
      <c r="DL83" s="639"/>
      <c r="DM83" s="637"/>
      <c r="DN83" s="637"/>
      <c r="DO83" s="643"/>
    </row>
    <row r="84" spans="2:119" ht="18" customHeight="1" x14ac:dyDescent="0.15">
      <c r="B84" s="636">
        <v>48</v>
      </c>
      <c r="C84" s="637"/>
      <c r="D84" s="637"/>
      <c r="E84" s="638"/>
      <c r="F84" s="639"/>
      <c r="G84" s="640"/>
      <c r="H84" s="639"/>
      <c r="I84" s="641"/>
      <c r="J84" s="637"/>
      <c r="K84" s="637"/>
      <c r="L84" s="637"/>
      <c r="M84" s="638"/>
      <c r="N84" s="641"/>
      <c r="O84" s="637"/>
      <c r="P84" s="637"/>
      <c r="Q84" s="638"/>
      <c r="R84" s="639"/>
      <c r="S84" s="642"/>
      <c r="T84" s="637"/>
      <c r="U84" s="1136"/>
      <c r="V84" s="1137"/>
      <c r="W84" s="1137"/>
      <c r="X84" s="1137"/>
      <c r="Y84" s="1136"/>
      <c r="Z84" s="1137"/>
      <c r="AA84" s="1138"/>
      <c r="AB84" s="639"/>
      <c r="AC84" s="640"/>
      <c r="AD84" s="640"/>
      <c r="AE84" s="639"/>
      <c r="AF84" s="1136"/>
      <c r="AG84" s="1137"/>
      <c r="AH84" s="1138"/>
      <c r="AI84" s="641"/>
      <c r="AJ84" s="639"/>
      <c r="AK84" s="641"/>
      <c r="AL84" s="639"/>
      <c r="AM84" s="641"/>
      <c r="AN84" s="639"/>
      <c r="AO84" s="641"/>
      <c r="AP84" s="637"/>
      <c r="AQ84" s="639"/>
      <c r="AR84" s="641"/>
      <c r="AS84" s="639"/>
      <c r="AT84" s="641"/>
      <c r="AU84" s="1136"/>
      <c r="AV84" s="1137"/>
      <c r="AW84" s="1138"/>
      <c r="AX84" s="641"/>
      <c r="AY84" s="637"/>
      <c r="AZ84" s="639"/>
      <c r="BA84" s="641"/>
      <c r="BB84" s="637"/>
      <c r="BC84" s="639"/>
      <c r="BD84" s="641"/>
      <c r="BE84" s="637"/>
      <c r="BF84" s="639"/>
      <c r="BG84" s="640"/>
      <c r="BH84" s="639"/>
      <c r="BI84" s="637"/>
      <c r="BJ84" s="637"/>
      <c r="BK84" s="637"/>
      <c r="BL84" s="639"/>
      <c r="BM84" s="640"/>
      <c r="BN84" s="640"/>
      <c r="BO84" s="640"/>
      <c r="BP84" s="639"/>
      <c r="BQ84" s="641"/>
      <c r="BR84" s="637"/>
      <c r="BS84" s="637"/>
      <c r="BT84" s="639"/>
      <c r="BU84" s="641"/>
      <c r="BV84" s="637"/>
      <c r="BW84" s="637"/>
      <c r="BX84" s="639"/>
      <c r="BY84" s="641"/>
      <c r="BZ84" s="637"/>
      <c r="CA84" s="637"/>
      <c r="CB84" s="639"/>
      <c r="CC84" s="641"/>
      <c r="CD84" s="637"/>
      <c r="CE84" s="637"/>
      <c r="CF84" s="643"/>
      <c r="CG84" s="389"/>
      <c r="CH84" s="389"/>
      <c r="CI84" s="644">
        <f t="shared" si="1"/>
        <v>48</v>
      </c>
      <c r="CJ84" s="639">
        <f t="shared" si="1"/>
        <v>0</v>
      </c>
      <c r="CK84" s="639">
        <f t="shared" si="1"/>
        <v>0</v>
      </c>
      <c r="CL84" s="645">
        <f t="shared" si="1"/>
        <v>0</v>
      </c>
      <c r="CM84" s="639"/>
      <c r="CN84" s="637"/>
      <c r="CO84" s="638"/>
      <c r="CP84" s="639"/>
      <c r="CQ84" s="637"/>
      <c r="CR84" s="638"/>
      <c r="CS84" s="639"/>
      <c r="CT84" s="637"/>
      <c r="CU84" s="638"/>
      <c r="CV84" s="639"/>
      <c r="CW84" s="637"/>
      <c r="CX84" s="638"/>
      <c r="CY84" s="639"/>
      <c r="CZ84" s="637"/>
      <c r="DA84" s="638"/>
      <c r="DB84" s="639"/>
      <c r="DC84" s="637"/>
      <c r="DD84" s="638"/>
      <c r="DE84" s="639"/>
      <c r="DF84" s="637"/>
      <c r="DG84" s="638"/>
      <c r="DH84" s="639"/>
      <c r="DI84" s="637"/>
      <c r="DJ84" s="638"/>
      <c r="DK84" s="640"/>
      <c r="DL84" s="639"/>
      <c r="DM84" s="637"/>
      <c r="DN84" s="637"/>
      <c r="DO84" s="643"/>
    </row>
    <row r="85" spans="2:119" ht="18" customHeight="1" x14ac:dyDescent="0.15">
      <c r="B85" s="636">
        <v>49</v>
      </c>
      <c r="C85" s="637"/>
      <c r="D85" s="637"/>
      <c r="E85" s="638"/>
      <c r="F85" s="639"/>
      <c r="G85" s="640"/>
      <c r="H85" s="639"/>
      <c r="I85" s="641"/>
      <c r="J85" s="637"/>
      <c r="K85" s="637"/>
      <c r="L85" s="637"/>
      <c r="M85" s="638"/>
      <c r="N85" s="641"/>
      <c r="O85" s="637"/>
      <c r="P85" s="637"/>
      <c r="Q85" s="638"/>
      <c r="R85" s="639"/>
      <c r="S85" s="642"/>
      <c r="T85" s="637"/>
      <c r="U85" s="1136"/>
      <c r="V85" s="1137"/>
      <c r="W85" s="1137"/>
      <c r="X85" s="1137"/>
      <c r="Y85" s="1136"/>
      <c r="Z85" s="1137"/>
      <c r="AA85" s="1138"/>
      <c r="AB85" s="639"/>
      <c r="AC85" s="640"/>
      <c r="AD85" s="640"/>
      <c r="AE85" s="639"/>
      <c r="AF85" s="1136"/>
      <c r="AG85" s="1137"/>
      <c r="AH85" s="1138"/>
      <c r="AI85" s="641"/>
      <c r="AJ85" s="639"/>
      <c r="AK85" s="641"/>
      <c r="AL85" s="639"/>
      <c r="AM85" s="641"/>
      <c r="AN85" s="639"/>
      <c r="AO85" s="641"/>
      <c r="AP85" s="637"/>
      <c r="AQ85" s="639"/>
      <c r="AR85" s="641"/>
      <c r="AS85" s="639"/>
      <c r="AT85" s="641"/>
      <c r="AU85" s="1136"/>
      <c r="AV85" s="1137"/>
      <c r="AW85" s="1138"/>
      <c r="AX85" s="641"/>
      <c r="AY85" s="637"/>
      <c r="AZ85" s="639"/>
      <c r="BA85" s="641"/>
      <c r="BB85" s="637"/>
      <c r="BC85" s="639"/>
      <c r="BD85" s="641"/>
      <c r="BE85" s="637"/>
      <c r="BF85" s="639"/>
      <c r="BG85" s="640"/>
      <c r="BH85" s="639"/>
      <c r="BI85" s="637"/>
      <c r="BJ85" s="637"/>
      <c r="BK85" s="637"/>
      <c r="BL85" s="639"/>
      <c r="BM85" s="640"/>
      <c r="BN85" s="640"/>
      <c r="BO85" s="640"/>
      <c r="BP85" s="639"/>
      <c r="BQ85" s="641"/>
      <c r="BR85" s="637"/>
      <c r="BS85" s="637"/>
      <c r="BT85" s="639"/>
      <c r="BU85" s="641"/>
      <c r="BV85" s="637"/>
      <c r="BW85" s="637"/>
      <c r="BX85" s="639"/>
      <c r="BY85" s="641"/>
      <c r="BZ85" s="637"/>
      <c r="CA85" s="637"/>
      <c r="CB85" s="639"/>
      <c r="CC85" s="641"/>
      <c r="CD85" s="637"/>
      <c r="CE85" s="637"/>
      <c r="CF85" s="643"/>
      <c r="CG85" s="389"/>
      <c r="CH85" s="389"/>
      <c r="CI85" s="644">
        <f t="shared" si="1"/>
        <v>49</v>
      </c>
      <c r="CJ85" s="639">
        <f t="shared" si="1"/>
        <v>0</v>
      </c>
      <c r="CK85" s="639">
        <f t="shared" si="1"/>
        <v>0</v>
      </c>
      <c r="CL85" s="645">
        <f t="shared" si="1"/>
        <v>0</v>
      </c>
      <c r="CM85" s="639"/>
      <c r="CN85" s="637"/>
      <c r="CO85" s="638"/>
      <c r="CP85" s="639"/>
      <c r="CQ85" s="637"/>
      <c r="CR85" s="638"/>
      <c r="CS85" s="639"/>
      <c r="CT85" s="637"/>
      <c r="CU85" s="638"/>
      <c r="CV85" s="639"/>
      <c r="CW85" s="637"/>
      <c r="CX85" s="638"/>
      <c r="CY85" s="639"/>
      <c r="CZ85" s="637"/>
      <c r="DA85" s="638"/>
      <c r="DB85" s="639"/>
      <c r="DC85" s="637"/>
      <c r="DD85" s="638"/>
      <c r="DE85" s="639"/>
      <c r="DF85" s="637"/>
      <c r="DG85" s="638"/>
      <c r="DH85" s="639"/>
      <c r="DI85" s="637"/>
      <c r="DJ85" s="638"/>
      <c r="DK85" s="640"/>
      <c r="DL85" s="639"/>
      <c r="DM85" s="637"/>
      <c r="DN85" s="637"/>
      <c r="DO85" s="643"/>
    </row>
    <row r="86" spans="2:119" ht="18" customHeight="1" x14ac:dyDescent="0.15">
      <c r="B86" s="636">
        <v>50</v>
      </c>
      <c r="C86" s="637"/>
      <c r="D86" s="637"/>
      <c r="E86" s="638"/>
      <c r="F86" s="639"/>
      <c r="G86" s="640"/>
      <c r="H86" s="639"/>
      <c r="I86" s="641"/>
      <c r="J86" s="637"/>
      <c r="K86" s="637"/>
      <c r="L86" s="637"/>
      <c r="M86" s="638"/>
      <c r="N86" s="641"/>
      <c r="O86" s="637"/>
      <c r="P86" s="637"/>
      <c r="Q86" s="638"/>
      <c r="R86" s="639"/>
      <c r="S86" s="642"/>
      <c r="T86" s="637"/>
      <c r="U86" s="1136"/>
      <c r="V86" s="1137"/>
      <c r="W86" s="1137"/>
      <c r="X86" s="1137"/>
      <c r="Y86" s="1136"/>
      <c r="Z86" s="1137"/>
      <c r="AA86" s="1138"/>
      <c r="AB86" s="639"/>
      <c r="AC86" s="640"/>
      <c r="AD86" s="640"/>
      <c r="AE86" s="639"/>
      <c r="AF86" s="1136"/>
      <c r="AG86" s="1137"/>
      <c r="AH86" s="1138"/>
      <c r="AI86" s="641"/>
      <c r="AJ86" s="639"/>
      <c r="AK86" s="641"/>
      <c r="AL86" s="639"/>
      <c r="AM86" s="641"/>
      <c r="AN86" s="639"/>
      <c r="AO86" s="641"/>
      <c r="AP86" s="637"/>
      <c r="AQ86" s="639"/>
      <c r="AR86" s="641"/>
      <c r="AS86" s="639"/>
      <c r="AT86" s="641"/>
      <c r="AU86" s="1136"/>
      <c r="AV86" s="1137"/>
      <c r="AW86" s="1138"/>
      <c r="AX86" s="641"/>
      <c r="AY86" s="637"/>
      <c r="AZ86" s="639"/>
      <c r="BA86" s="641"/>
      <c r="BB86" s="637"/>
      <c r="BC86" s="639"/>
      <c r="BD86" s="641"/>
      <c r="BE86" s="637"/>
      <c r="BF86" s="639"/>
      <c r="BG86" s="640"/>
      <c r="BH86" s="639"/>
      <c r="BI86" s="637"/>
      <c r="BJ86" s="637"/>
      <c r="BK86" s="637"/>
      <c r="BL86" s="639"/>
      <c r="BM86" s="640"/>
      <c r="BN86" s="640"/>
      <c r="BO86" s="640"/>
      <c r="BP86" s="639"/>
      <c r="BQ86" s="641"/>
      <c r="BR86" s="637"/>
      <c r="BS86" s="637"/>
      <c r="BT86" s="639"/>
      <c r="BU86" s="641"/>
      <c r="BV86" s="637"/>
      <c r="BW86" s="637"/>
      <c r="BX86" s="639"/>
      <c r="BY86" s="641"/>
      <c r="BZ86" s="637"/>
      <c r="CA86" s="637"/>
      <c r="CB86" s="639"/>
      <c r="CC86" s="641"/>
      <c r="CD86" s="637"/>
      <c r="CE86" s="637"/>
      <c r="CF86" s="643"/>
      <c r="CG86" s="389"/>
      <c r="CH86" s="389"/>
      <c r="CI86" s="644">
        <f t="shared" si="1"/>
        <v>50</v>
      </c>
      <c r="CJ86" s="639">
        <f t="shared" si="1"/>
        <v>0</v>
      </c>
      <c r="CK86" s="639">
        <f t="shared" si="1"/>
        <v>0</v>
      </c>
      <c r="CL86" s="645">
        <f t="shared" si="1"/>
        <v>0</v>
      </c>
      <c r="CM86" s="639"/>
      <c r="CN86" s="637"/>
      <c r="CO86" s="638"/>
      <c r="CP86" s="639"/>
      <c r="CQ86" s="637"/>
      <c r="CR86" s="638"/>
      <c r="CS86" s="639"/>
      <c r="CT86" s="637"/>
      <c r="CU86" s="638"/>
      <c r="CV86" s="639"/>
      <c r="CW86" s="637"/>
      <c r="CX86" s="638"/>
      <c r="CY86" s="639"/>
      <c r="CZ86" s="637"/>
      <c r="DA86" s="638"/>
      <c r="DB86" s="639"/>
      <c r="DC86" s="637"/>
      <c r="DD86" s="638"/>
      <c r="DE86" s="639"/>
      <c r="DF86" s="637"/>
      <c r="DG86" s="638"/>
      <c r="DH86" s="639"/>
      <c r="DI86" s="637"/>
      <c r="DJ86" s="638"/>
      <c r="DK86" s="640"/>
      <c r="DL86" s="639"/>
      <c r="DM86" s="637"/>
      <c r="DN86" s="637"/>
      <c r="DO86" s="643"/>
    </row>
    <row r="87" spans="2:119" ht="18" customHeight="1" x14ac:dyDescent="0.15">
      <c r="B87" s="636">
        <v>51</v>
      </c>
      <c r="C87" s="637"/>
      <c r="D87" s="637"/>
      <c r="E87" s="638"/>
      <c r="F87" s="639"/>
      <c r="G87" s="640"/>
      <c r="H87" s="639"/>
      <c r="I87" s="641"/>
      <c r="J87" s="637"/>
      <c r="K87" s="637"/>
      <c r="L87" s="637"/>
      <c r="M87" s="638"/>
      <c r="N87" s="641"/>
      <c r="O87" s="637"/>
      <c r="P87" s="637"/>
      <c r="Q87" s="638"/>
      <c r="R87" s="639"/>
      <c r="S87" s="642"/>
      <c r="T87" s="637"/>
      <c r="U87" s="1136"/>
      <c r="V87" s="1137"/>
      <c r="W87" s="1137"/>
      <c r="X87" s="1137"/>
      <c r="Y87" s="1136"/>
      <c r="Z87" s="1137"/>
      <c r="AA87" s="1138"/>
      <c r="AB87" s="639"/>
      <c r="AC87" s="640"/>
      <c r="AD87" s="640"/>
      <c r="AE87" s="639"/>
      <c r="AF87" s="1136"/>
      <c r="AG87" s="1137"/>
      <c r="AH87" s="1138"/>
      <c r="AI87" s="641"/>
      <c r="AJ87" s="639"/>
      <c r="AK87" s="641"/>
      <c r="AL87" s="639"/>
      <c r="AM87" s="641"/>
      <c r="AN87" s="639"/>
      <c r="AO87" s="641"/>
      <c r="AP87" s="637"/>
      <c r="AQ87" s="639"/>
      <c r="AR87" s="641"/>
      <c r="AS87" s="639"/>
      <c r="AT87" s="641"/>
      <c r="AU87" s="1136"/>
      <c r="AV87" s="1137"/>
      <c r="AW87" s="1138"/>
      <c r="AX87" s="641"/>
      <c r="AY87" s="637"/>
      <c r="AZ87" s="639"/>
      <c r="BA87" s="641"/>
      <c r="BB87" s="637"/>
      <c r="BC87" s="639"/>
      <c r="BD87" s="641"/>
      <c r="BE87" s="637"/>
      <c r="BF87" s="639"/>
      <c r="BG87" s="640"/>
      <c r="BH87" s="639"/>
      <c r="BI87" s="637"/>
      <c r="BJ87" s="637"/>
      <c r="BK87" s="637"/>
      <c r="BL87" s="639"/>
      <c r="BM87" s="640"/>
      <c r="BN87" s="640"/>
      <c r="BO87" s="640"/>
      <c r="BP87" s="639"/>
      <c r="BQ87" s="641"/>
      <c r="BR87" s="637"/>
      <c r="BS87" s="637"/>
      <c r="BT87" s="639"/>
      <c r="BU87" s="641"/>
      <c r="BV87" s="637"/>
      <c r="BW87" s="637"/>
      <c r="BX87" s="639"/>
      <c r="BY87" s="641"/>
      <c r="BZ87" s="637"/>
      <c r="CA87" s="637"/>
      <c r="CB87" s="639"/>
      <c r="CC87" s="641"/>
      <c r="CD87" s="637"/>
      <c r="CE87" s="637"/>
      <c r="CF87" s="643"/>
      <c r="CG87" s="389"/>
      <c r="CH87" s="389"/>
      <c r="CI87" s="644">
        <f t="shared" si="1"/>
        <v>51</v>
      </c>
      <c r="CJ87" s="639">
        <f t="shared" si="1"/>
        <v>0</v>
      </c>
      <c r="CK87" s="639">
        <f t="shared" si="1"/>
        <v>0</v>
      </c>
      <c r="CL87" s="645">
        <f t="shared" si="1"/>
        <v>0</v>
      </c>
      <c r="CM87" s="639"/>
      <c r="CN87" s="637"/>
      <c r="CO87" s="638"/>
      <c r="CP87" s="639"/>
      <c r="CQ87" s="637"/>
      <c r="CR87" s="638"/>
      <c r="CS87" s="639"/>
      <c r="CT87" s="637"/>
      <c r="CU87" s="638"/>
      <c r="CV87" s="639"/>
      <c r="CW87" s="637"/>
      <c r="CX87" s="638"/>
      <c r="CY87" s="639"/>
      <c r="CZ87" s="637"/>
      <c r="DA87" s="638"/>
      <c r="DB87" s="639"/>
      <c r="DC87" s="637"/>
      <c r="DD87" s="638"/>
      <c r="DE87" s="639"/>
      <c r="DF87" s="637"/>
      <c r="DG87" s="638"/>
      <c r="DH87" s="639"/>
      <c r="DI87" s="637"/>
      <c r="DJ87" s="638"/>
      <c r="DK87" s="640"/>
      <c r="DL87" s="639"/>
      <c r="DM87" s="637"/>
      <c r="DN87" s="637"/>
      <c r="DO87" s="643"/>
    </row>
    <row r="88" spans="2:119" ht="18" customHeight="1" x14ac:dyDescent="0.15">
      <c r="B88" s="636">
        <v>52</v>
      </c>
      <c r="C88" s="637"/>
      <c r="D88" s="637"/>
      <c r="E88" s="638"/>
      <c r="F88" s="639"/>
      <c r="G88" s="640"/>
      <c r="H88" s="639"/>
      <c r="I88" s="641"/>
      <c r="J88" s="637"/>
      <c r="K88" s="637"/>
      <c r="L88" s="637"/>
      <c r="M88" s="638"/>
      <c r="N88" s="641"/>
      <c r="O88" s="637"/>
      <c r="P88" s="637"/>
      <c r="Q88" s="638"/>
      <c r="R88" s="639"/>
      <c r="S88" s="642"/>
      <c r="T88" s="637"/>
      <c r="U88" s="1136"/>
      <c r="V88" s="1137"/>
      <c r="W88" s="1137"/>
      <c r="X88" s="1137"/>
      <c r="Y88" s="1136"/>
      <c r="Z88" s="1137"/>
      <c r="AA88" s="1138"/>
      <c r="AB88" s="639"/>
      <c r="AC88" s="640"/>
      <c r="AD88" s="640"/>
      <c r="AE88" s="639"/>
      <c r="AF88" s="1136"/>
      <c r="AG88" s="1137"/>
      <c r="AH88" s="1138"/>
      <c r="AI88" s="641"/>
      <c r="AJ88" s="639"/>
      <c r="AK88" s="641"/>
      <c r="AL88" s="639"/>
      <c r="AM88" s="641"/>
      <c r="AN88" s="639"/>
      <c r="AO88" s="641"/>
      <c r="AP88" s="637"/>
      <c r="AQ88" s="639"/>
      <c r="AR88" s="641"/>
      <c r="AS88" s="639"/>
      <c r="AT88" s="641"/>
      <c r="AU88" s="1136"/>
      <c r="AV88" s="1137"/>
      <c r="AW88" s="1138"/>
      <c r="AX88" s="641"/>
      <c r="AY88" s="637"/>
      <c r="AZ88" s="639"/>
      <c r="BA88" s="641"/>
      <c r="BB88" s="637"/>
      <c r="BC88" s="639"/>
      <c r="BD88" s="641"/>
      <c r="BE88" s="637"/>
      <c r="BF88" s="639"/>
      <c r="BG88" s="640"/>
      <c r="BH88" s="639"/>
      <c r="BI88" s="637"/>
      <c r="BJ88" s="637"/>
      <c r="BK88" s="637"/>
      <c r="BL88" s="639"/>
      <c r="BM88" s="640"/>
      <c r="BN88" s="640"/>
      <c r="BO88" s="640"/>
      <c r="BP88" s="639"/>
      <c r="BQ88" s="641"/>
      <c r="BR88" s="637"/>
      <c r="BS88" s="637"/>
      <c r="BT88" s="639"/>
      <c r="BU88" s="641"/>
      <c r="BV88" s="637"/>
      <c r="BW88" s="637"/>
      <c r="BX88" s="639"/>
      <c r="BY88" s="641"/>
      <c r="BZ88" s="637"/>
      <c r="CA88" s="637"/>
      <c r="CB88" s="639"/>
      <c r="CC88" s="641"/>
      <c r="CD88" s="637"/>
      <c r="CE88" s="637"/>
      <c r="CF88" s="643"/>
      <c r="CG88" s="389"/>
      <c r="CH88" s="389"/>
      <c r="CI88" s="644">
        <f t="shared" si="1"/>
        <v>52</v>
      </c>
      <c r="CJ88" s="639">
        <f t="shared" si="1"/>
        <v>0</v>
      </c>
      <c r="CK88" s="639">
        <f t="shared" si="1"/>
        <v>0</v>
      </c>
      <c r="CL88" s="645">
        <f t="shared" si="1"/>
        <v>0</v>
      </c>
      <c r="CM88" s="639"/>
      <c r="CN88" s="637"/>
      <c r="CO88" s="638"/>
      <c r="CP88" s="639"/>
      <c r="CQ88" s="637"/>
      <c r="CR88" s="638"/>
      <c r="CS88" s="639"/>
      <c r="CT88" s="637"/>
      <c r="CU88" s="638"/>
      <c r="CV88" s="639"/>
      <c r="CW88" s="637"/>
      <c r="CX88" s="638"/>
      <c r="CY88" s="639"/>
      <c r="CZ88" s="637"/>
      <c r="DA88" s="638"/>
      <c r="DB88" s="639"/>
      <c r="DC88" s="637"/>
      <c r="DD88" s="638"/>
      <c r="DE88" s="639"/>
      <c r="DF88" s="637"/>
      <c r="DG88" s="638"/>
      <c r="DH88" s="639"/>
      <c r="DI88" s="637"/>
      <c r="DJ88" s="638"/>
      <c r="DK88" s="640"/>
      <c r="DL88" s="639"/>
      <c r="DM88" s="637"/>
      <c r="DN88" s="637"/>
      <c r="DO88" s="643"/>
    </row>
    <row r="89" spans="2:119" ht="18" customHeight="1" x14ac:dyDescent="0.15">
      <c r="B89" s="636">
        <v>53</v>
      </c>
      <c r="C89" s="637"/>
      <c r="D89" s="637"/>
      <c r="E89" s="638"/>
      <c r="F89" s="639"/>
      <c r="G89" s="640"/>
      <c r="H89" s="639"/>
      <c r="I89" s="641"/>
      <c r="J89" s="637"/>
      <c r="K89" s="637"/>
      <c r="L89" s="637"/>
      <c r="M89" s="638"/>
      <c r="N89" s="641"/>
      <c r="O89" s="637"/>
      <c r="P89" s="637"/>
      <c r="Q89" s="638"/>
      <c r="R89" s="639"/>
      <c r="S89" s="642"/>
      <c r="T89" s="637"/>
      <c r="U89" s="1136"/>
      <c r="V89" s="1137"/>
      <c r="W89" s="1137"/>
      <c r="X89" s="1137"/>
      <c r="Y89" s="1136"/>
      <c r="Z89" s="1137"/>
      <c r="AA89" s="1138"/>
      <c r="AB89" s="639"/>
      <c r="AC89" s="640"/>
      <c r="AD89" s="640"/>
      <c r="AE89" s="639"/>
      <c r="AF89" s="1136"/>
      <c r="AG89" s="1137"/>
      <c r="AH89" s="1138"/>
      <c r="AI89" s="641"/>
      <c r="AJ89" s="639"/>
      <c r="AK89" s="641"/>
      <c r="AL89" s="639"/>
      <c r="AM89" s="641"/>
      <c r="AN89" s="639"/>
      <c r="AO89" s="641"/>
      <c r="AP89" s="637"/>
      <c r="AQ89" s="639"/>
      <c r="AR89" s="641"/>
      <c r="AS89" s="639"/>
      <c r="AT89" s="641"/>
      <c r="AU89" s="1136"/>
      <c r="AV89" s="1137"/>
      <c r="AW89" s="1138"/>
      <c r="AX89" s="641"/>
      <c r="AY89" s="637"/>
      <c r="AZ89" s="639"/>
      <c r="BA89" s="641"/>
      <c r="BB89" s="637"/>
      <c r="BC89" s="639"/>
      <c r="BD89" s="641"/>
      <c r="BE89" s="637"/>
      <c r="BF89" s="639"/>
      <c r="BG89" s="640"/>
      <c r="BH89" s="639"/>
      <c r="BI89" s="637"/>
      <c r="BJ89" s="637"/>
      <c r="BK89" s="637"/>
      <c r="BL89" s="639"/>
      <c r="BM89" s="640"/>
      <c r="BN89" s="640"/>
      <c r="BO89" s="640"/>
      <c r="BP89" s="639"/>
      <c r="BQ89" s="641"/>
      <c r="BR89" s="637"/>
      <c r="BS89" s="637"/>
      <c r="BT89" s="639"/>
      <c r="BU89" s="641"/>
      <c r="BV89" s="637"/>
      <c r="BW89" s="637"/>
      <c r="BX89" s="639"/>
      <c r="BY89" s="641"/>
      <c r="BZ89" s="637"/>
      <c r="CA89" s="637"/>
      <c r="CB89" s="639"/>
      <c r="CC89" s="641"/>
      <c r="CD89" s="637"/>
      <c r="CE89" s="637"/>
      <c r="CF89" s="643"/>
      <c r="CG89" s="389"/>
      <c r="CH89" s="389"/>
      <c r="CI89" s="644">
        <f t="shared" si="1"/>
        <v>53</v>
      </c>
      <c r="CJ89" s="639">
        <f t="shared" si="1"/>
        <v>0</v>
      </c>
      <c r="CK89" s="639">
        <f t="shared" si="1"/>
        <v>0</v>
      </c>
      <c r="CL89" s="645">
        <f t="shared" si="1"/>
        <v>0</v>
      </c>
      <c r="CM89" s="639"/>
      <c r="CN89" s="637"/>
      <c r="CO89" s="638"/>
      <c r="CP89" s="639"/>
      <c r="CQ89" s="637"/>
      <c r="CR89" s="638"/>
      <c r="CS89" s="639"/>
      <c r="CT89" s="637"/>
      <c r="CU89" s="638"/>
      <c r="CV89" s="639"/>
      <c r="CW89" s="637"/>
      <c r="CX89" s="638"/>
      <c r="CY89" s="639"/>
      <c r="CZ89" s="637"/>
      <c r="DA89" s="638"/>
      <c r="DB89" s="639"/>
      <c r="DC89" s="637"/>
      <c r="DD89" s="638"/>
      <c r="DE89" s="639"/>
      <c r="DF89" s="637"/>
      <c r="DG89" s="638"/>
      <c r="DH89" s="639"/>
      <c r="DI89" s="637"/>
      <c r="DJ89" s="638"/>
      <c r="DK89" s="640"/>
      <c r="DL89" s="639"/>
      <c r="DM89" s="637"/>
      <c r="DN89" s="637"/>
      <c r="DO89" s="643"/>
    </row>
    <row r="90" spans="2:119" ht="18" customHeight="1" x14ac:dyDescent="0.15">
      <c r="B90" s="636">
        <v>54</v>
      </c>
      <c r="C90" s="637"/>
      <c r="D90" s="637"/>
      <c r="E90" s="638"/>
      <c r="F90" s="639"/>
      <c r="G90" s="640"/>
      <c r="H90" s="639"/>
      <c r="I90" s="641"/>
      <c r="J90" s="637"/>
      <c r="K90" s="637"/>
      <c r="L90" s="637"/>
      <c r="M90" s="638"/>
      <c r="N90" s="641"/>
      <c r="O90" s="637"/>
      <c r="P90" s="637"/>
      <c r="Q90" s="638"/>
      <c r="R90" s="639"/>
      <c r="S90" s="642"/>
      <c r="T90" s="637"/>
      <c r="U90" s="1136"/>
      <c r="V90" s="1137"/>
      <c r="W90" s="1137"/>
      <c r="X90" s="1137"/>
      <c r="Y90" s="1136"/>
      <c r="Z90" s="1137"/>
      <c r="AA90" s="1138"/>
      <c r="AB90" s="639"/>
      <c r="AC90" s="640"/>
      <c r="AD90" s="640"/>
      <c r="AE90" s="639"/>
      <c r="AF90" s="1136"/>
      <c r="AG90" s="1137"/>
      <c r="AH90" s="1138"/>
      <c r="AI90" s="641"/>
      <c r="AJ90" s="639"/>
      <c r="AK90" s="641"/>
      <c r="AL90" s="639"/>
      <c r="AM90" s="641"/>
      <c r="AN90" s="639"/>
      <c r="AO90" s="641"/>
      <c r="AP90" s="637"/>
      <c r="AQ90" s="639"/>
      <c r="AR90" s="641"/>
      <c r="AS90" s="639"/>
      <c r="AT90" s="641"/>
      <c r="AU90" s="1136"/>
      <c r="AV90" s="1137"/>
      <c r="AW90" s="1138"/>
      <c r="AX90" s="641"/>
      <c r="AY90" s="637"/>
      <c r="AZ90" s="639"/>
      <c r="BA90" s="641"/>
      <c r="BB90" s="637"/>
      <c r="BC90" s="639"/>
      <c r="BD90" s="641"/>
      <c r="BE90" s="637"/>
      <c r="BF90" s="639"/>
      <c r="BG90" s="640"/>
      <c r="BH90" s="639"/>
      <c r="BI90" s="637"/>
      <c r="BJ90" s="637"/>
      <c r="BK90" s="637"/>
      <c r="BL90" s="639"/>
      <c r="BM90" s="640"/>
      <c r="BN90" s="640"/>
      <c r="BO90" s="640"/>
      <c r="BP90" s="639"/>
      <c r="BQ90" s="641"/>
      <c r="BR90" s="637"/>
      <c r="BS90" s="637"/>
      <c r="BT90" s="639"/>
      <c r="BU90" s="641"/>
      <c r="BV90" s="637"/>
      <c r="BW90" s="637"/>
      <c r="BX90" s="639"/>
      <c r="BY90" s="641"/>
      <c r="BZ90" s="637"/>
      <c r="CA90" s="637"/>
      <c r="CB90" s="639"/>
      <c r="CC90" s="641"/>
      <c r="CD90" s="637"/>
      <c r="CE90" s="637"/>
      <c r="CF90" s="643"/>
      <c r="CG90" s="389"/>
      <c r="CH90" s="389"/>
      <c r="CI90" s="644">
        <f t="shared" si="1"/>
        <v>54</v>
      </c>
      <c r="CJ90" s="639">
        <f t="shared" si="1"/>
        <v>0</v>
      </c>
      <c r="CK90" s="639">
        <f t="shared" si="1"/>
        <v>0</v>
      </c>
      <c r="CL90" s="645">
        <f t="shared" si="1"/>
        <v>0</v>
      </c>
      <c r="CM90" s="639"/>
      <c r="CN90" s="637"/>
      <c r="CO90" s="638"/>
      <c r="CP90" s="639"/>
      <c r="CQ90" s="637"/>
      <c r="CR90" s="638"/>
      <c r="CS90" s="639"/>
      <c r="CT90" s="637"/>
      <c r="CU90" s="638"/>
      <c r="CV90" s="639"/>
      <c r="CW90" s="637"/>
      <c r="CX90" s="638"/>
      <c r="CY90" s="639"/>
      <c r="CZ90" s="637"/>
      <c r="DA90" s="638"/>
      <c r="DB90" s="639"/>
      <c r="DC90" s="637"/>
      <c r="DD90" s="638"/>
      <c r="DE90" s="639"/>
      <c r="DF90" s="637"/>
      <c r="DG90" s="638"/>
      <c r="DH90" s="639"/>
      <c r="DI90" s="637"/>
      <c r="DJ90" s="638"/>
      <c r="DK90" s="640"/>
      <c r="DL90" s="639"/>
      <c r="DM90" s="637"/>
      <c r="DN90" s="637"/>
      <c r="DO90" s="643"/>
    </row>
    <row r="91" spans="2:119" ht="18" customHeight="1" x14ac:dyDescent="0.15">
      <c r="B91" s="636">
        <v>55</v>
      </c>
      <c r="C91" s="637"/>
      <c r="D91" s="637"/>
      <c r="E91" s="638"/>
      <c r="F91" s="639"/>
      <c r="G91" s="640"/>
      <c r="H91" s="639"/>
      <c r="I91" s="641"/>
      <c r="J91" s="637"/>
      <c r="K91" s="637"/>
      <c r="L91" s="637"/>
      <c r="M91" s="638"/>
      <c r="N91" s="641"/>
      <c r="O91" s="637"/>
      <c r="P91" s="637"/>
      <c r="Q91" s="638"/>
      <c r="R91" s="639"/>
      <c r="S91" s="642"/>
      <c r="T91" s="637"/>
      <c r="U91" s="1136"/>
      <c r="V91" s="1137"/>
      <c r="W91" s="1137"/>
      <c r="X91" s="1137"/>
      <c r="Y91" s="1136"/>
      <c r="Z91" s="1137"/>
      <c r="AA91" s="1138"/>
      <c r="AB91" s="639"/>
      <c r="AC91" s="640"/>
      <c r="AD91" s="640"/>
      <c r="AE91" s="639"/>
      <c r="AF91" s="1136"/>
      <c r="AG91" s="1137"/>
      <c r="AH91" s="1138"/>
      <c r="AI91" s="641"/>
      <c r="AJ91" s="639"/>
      <c r="AK91" s="641"/>
      <c r="AL91" s="639"/>
      <c r="AM91" s="641"/>
      <c r="AN91" s="639"/>
      <c r="AO91" s="641"/>
      <c r="AP91" s="637"/>
      <c r="AQ91" s="639"/>
      <c r="AR91" s="641"/>
      <c r="AS91" s="639"/>
      <c r="AT91" s="641"/>
      <c r="AU91" s="1136"/>
      <c r="AV91" s="1137"/>
      <c r="AW91" s="1138"/>
      <c r="AX91" s="641"/>
      <c r="AY91" s="637"/>
      <c r="AZ91" s="639"/>
      <c r="BA91" s="641"/>
      <c r="BB91" s="637"/>
      <c r="BC91" s="639"/>
      <c r="BD91" s="641"/>
      <c r="BE91" s="637"/>
      <c r="BF91" s="639"/>
      <c r="BG91" s="640"/>
      <c r="BH91" s="639"/>
      <c r="BI91" s="637"/>
      <c r="BJ91" s="637"/>
      <c r="BK91" s="637"/>
      <c r="BL91" s="639"/>
      <c r="BM91" s="640"/>
      <c r="BN91" s="640"/>
      <c r="BO91" s="640"/>
      <c r="BP91" s="639"/>
      <c r="BQ91" s="641"/>
      <c r="BR91" s="637"/>
      <c r="BS91" s="637"/>
      <c r="BT91" s="639"/>
      <c r="BU91" s="641"/>
      <c r="BV91" s="637"/>
      <c r="BW91" s="637"/>
      <c r="BX91" s="639"/>
      <c r="BY91" s="641"/>
      <c r="BZ91" s="637"/>
      <c r="CA91" s="637"/>
      <c r="CB91" s="639"/>
      <c r="CC91" s="641"/>
      <c r="CD91" s="637"/>
      <c r="CE91" s="637"/>
      <c r="CF91" s="643"/>
      <c r="CG91" s="389"/>
      <c r="CH91" s="389"/>
      <c r="CI91" s="644">
        <f t="shared" si="1"/>
        <v>55</v>
      </c>
      <c r="CJ91" s="639">
        <f t="shared" si="1"/>
        <v>0</v>
      </c>
      <c r="CK91" s="639">
        <f t="shared" si="1"/>
        <v>0</v>
      </c>
      <c r="CL91" s="645">
        <f t="shared" si="1"/>
        <v>0</v>
      </c>
      <c r="CM91" s="639"/>
      <c r="CN91" s="637"/>
      <c r="CO91" s="638"/>
      <c r="CP91" s="639"/>
      <c r="CQ91" s="637"/>
      <c r="CR91" s="638"/>
      <c r="CS91" s="639"/>
      <c r="CT91" s="637"/>
      <c r="CU91" s="638"/>
      <c r="CV91" s="639"/>
      <c r="CW91" s="637"/>
      <c r="CX91" s="638"/>
      <c r="CY91" s="639"/>
      <c r="CZ91" s="637"/>
      <c r="DA91" s="638"/>
      <c r="DB91" s="639"/>
      <c r="DC91" s="637"/>
      <c r="DD91" s="638"/>
      <c r="DE91" s="639"/>
      <c r="DF91" s="637"/>
      <c r="DG91" s="638"/>
      <c r="DH91" s="639"/>
      <c r="DI91" s="637"/>
      <c r="DJ91" s="638"/>
      <c r="DK91" s="640"/>
      <c r="DL91" s="639"/>
      <c r="DM91" s="637"/>
      <c r="DN91" s="637"/>
      <c r="DO91" s="643"/>
    </row>
    <row r="92" spans="2:119" ht="18" customHeight="1" x14ac:dyDescent="0.15">
      <c r="B92" s="636">
        <v>56</v>
      </c>
      <c r="C92" s="637"/>
      <c r="D92" s="637"/>
      <c r="E92" s="638"/>
      <c r="F92" s="639"/>
      <c r="G92" s="640"/>
      <c r="H92" s="639"/>
      <c r="I92" s="641"/>
      <c r="J92" s="637"/>
      <c r="K92" s="637"/>
      <c r="L92" s="637"/>
      <c r="M92" s="638"/>
      <c r="N92" s="641"/>
      <c r="O92" s="637"/>
      <c r="P92" s="637"/>
      <c r="Q92" s="638"/>
      <c r="R92" s="639"/>
      <c r="S92" s="642"/>
      <c r="T92" s="637"/>
      <c r="U92" s="1136"/>
      <c r="V92" s="1137"/>
      <c r="W92" s="1137"/>
      <c r="X92" s="1137"/>
      <c r="Y92" s="1136"/>
      <c r="Z92" s="1137"/>
      <c r="AA92" s="1138"/>
      <c r="AB92" s="639"/>
      <c r="AC92" s="640"/>
      <c r="AD92" s="640"/>
      <c r="AE92" s="639"/>
      <c r="AF92" s="1136"/>
      <c r="AG92" s="1137"/>
      <c r="AH92" s="1138"/>
      <c r="AI92" s="641"/>
      <c r="AJ92" s="639"/>
      <c r="AK92" s="641"/>
      <c r="AL92" s="639"/>
      <c r="AM92" s="641"/>
      <c r="AN92" s="639"/>
      <c r="AO92" s="641"/>
      <c r="AP92" s="637"/>
      <c r="AQ92" s="639"/>
      <c r="AR92" s="641"/>
      <c r="AS92" s="639"/>
      <c r="AT92" s="641"/>
      <c r="AU92" s="1136"/>
      <c r="AV92" s="1137"/>
      <c r="AW92" s="1138"/>
      <c r="AX92" s="641"/>
      <c r="AY92" s="637"/>
      <c r="AZ92" s="639"/>
      <c r="BA92" s="641"/>
      <c r="BB92" s="637"/>
      <c r="BC92" s="639"/>
      <c r="BD92" s="641"/>
      <c r="BE92" s="637"/>
      <c r="BF92" s="639"/>
      <c r="BG92" s="640"/>
      <c r="BH92" s="639"/>
      <c r="BI92" s="637"/>
      <c r="BJ92" s="637"/>
      <c r="BK92" s="637"/>
      <c r="BL92" s="639"/>
      <c r="BM92" s="640"/>
      <c r="BN92" s="640"/>
      <c r="BO92" s="640"/>
      <c r="BP92" s="639"/>
      <c r="BQ92" s="641"/>
      <c r="BR92" s="637"/>
      <c r="BS92" s="637"/>
      <c r="BT92" s="639"/>
      <c r="BU92" s="641"/>
      <c r="BV92" s="637"/>
      <c r="BW92" s="637"/>
      <c r="BX92" s="639"/>
      <c r="BY92" s="641"/>
      <c r="BZ92" s="637"/>
      <c r="CA92" s="637"/>
      <c r="CB92" s="639"/>
      <c r="CC92" s="641"/>
      <c r="CD92" s="637"/>
      <c r="CE92" s="637"/>
      <c r="CF92" s="643"/>
      <c r="CG92" s="389"/>
      <c r="CH92" s="389"/>
      <c r="CI92" s="644">
        <f t="shared" si="1"/>
        <v>56</v>
      </c>
      <c r="CJ92" s="639">
        <f t="shared" si="1"/>
        <v>0</v>
      </c>
      <c r="CK92" s="639">
        <f t="shared" si="1"/>
        <v>0</v>
      </c>
      <c r="CL92" s="645">
        <f t="shared" si="1"/>
        <v>0</v>
      </c>
      <c r="CM92" s="639"/>
      <c r="CN92" s="637"/>
      <c r="CO92" s="638"/>
      <c r="CP92" s="639"/>
      <c r="CQ92" s="637"/>
      <c r="CR92" s="638"/>
      <c r="CS92" s="639"/>
      <c r="CT92" s="637"/>
      <c r="CU92" s="638"/>
      <c r="CV92" s="639"/>
      <c r="CW92" s="637"/>
      <c r="CX92" s="638"/>
      <c r="CY92" s="639"/>
      <c r="CZ92" s="637"/>
      <c r="DA92" s="638"/>
      <c r="DB92" s="639"/>
      <c r="DC92" s="637"/>
      <c r="DD92" s="638"/>
      <c r="DE92" s="639"/>
      <c r="DF92" s="637"/>
      <c r="DG92" s="638"/>
      <c r="DH92" s="639"/>
      <c r="DI92" s="637"/>
      <c r="DJ92" s="638"/>
      <c r="DK92" s="640"/>
      <c r="DL92" s="639"/>
      <c r="DM92" s="637"/>
      <c r="DN92" s="637"/>
      <c r="DO92" s="643"/>
    </row>
    <row r="93" spans="2:119" ht="18" customHeight="1" x14ac:dyDescent="0.15">
      <c r="B93" s="636">
        <v>57</v>
      </c>
      <c r="C93" s="637"/>
      <c r="D93" s="637"/>
      <c r="E93" s="638"/>
      <c r="F93" s="639"/>
      <c r="G93" s="640"/>
      <c r="H93" s="639"/>
      <c r="I93" s="641"/>
      <c r="J93" s="637"/>
      <c r="K93" s="637"/>
      <c r="L93" s="637"/>
      <c r="M93" s="638"/>
      <c r="N93" s="641"/>
      <c r="O93" s="637"/>
      <c r="P93" s="637"/>
      <c r="Q93" s="638"/>
      <c r="R93" s="639"/>
      <c r="S93" s="642"/>
      <c r="T93" s="637"/>
      <c r="U93" s="1136"/>
      <c r="V93" s="1137"/>
      <c r="W93" s="1137"/>
      <c r="X93" s="1137"/>
      <c r="Y93" s="1136"/>
      <c r="Z93" s="1137"/>
      <c r="AA93" s="1138"/>
      <c r="AB93" s="639"/>
      <c r="AC93" s="640"/>
      <c r="AD93" s="640"/>
      <c r="AE93" s="639"/>
      <c r="AF93" s="1136"/>
      <c r="AG93" s="1137"/>
      <c r="AH93" s="1138"/>
      <c r="AI93" s="641"/>
      <c r="AJ93" s="639"/>
      <c r="AK93" s="641"/>
      <c r="AL93" s="639"/>
      <c r="AM93" s="641"/>
      <c r="AN93" s="639"/>
      <c r="AO93" s="641"/>
      <c r="AP93" s="637"/>
      <c r="AQ93" s="639"/>
      <c r="AR93" s="641"/>
      <c r="AS93" s="639"/>
      <c r="AT93" s="641"/>
      <c r="AU93" s="1136"/>
      <c r="AV93" s="1137"/>
      <c r="AW93" s="1138"/>
      <c r="AX93" s="641"/>
      <c r="AY93" s="637"/>
      <c r="AZ93" s="639"/>
      <c r="BA93" s="641"/>
      <c r="BB93" s="637"/>
      <c r="BC93" s="639"/>
      <c r="BD93" s="641"/>
      <c r="BE93" s="637"/>
      <c r="BF93" s="639"/>
      <c r="BG93" s="640"/>
      <c r="BH93" s="639"/>
      <c r="BI93" s="637"/>
      <c r="BJ93" s="637"/>
      <c r="BK93" s="637"/>
      <c r="BL93" s="639"/>
      <c r="BM93" s="640"/>
      <c r="BN93" s="640"/>
      <c r="BO93" s="640"/>
      <c r="BP93" s="639"/>
      <c r="BQ93" s="641"/>
      <c r="BR93" s="637"/>
      <c r="BS93" s="637"/>
      <c r="BT93" s="639"/>
      <c r="BU93" s="641"/>
      <c r="BV93" s="637"/>
      <c r="BW93" s="637"/>
      <c r="BX93" s="639"/>
      <c r="BY93" s="641"/>
      <c r="BZ93" s="637"/>
      <c r="CA93" s="637"/>
      <c r="CB93" s="639"/>
      <c r="CC93" s="641"/>
      <c r="CD93" s="637"/>
      <c r="CE93" s="637"/>
      <c r="CF93" s="643"/>
      <c r="CG93" s="389"/>
      <c r="CH93" s="389"/>
      <c r="CI93" s="644">
        <f t="shared" si="1"/>
        <v>57</v>
      </c>
      <c r="CJ93" s="639">
        <f t="shared" si="1"/>
        <v>0</v>
      </c>
      <c r="CK93" s="639">
        <f t="shared" si="1"/>
        <v>0</v>
      </c>
      <c r="CL93" s="645">
        <f t="shared" si="1"/>
        <v>0</v>
      </c>
      <c r="CM93" s="639"/>
      <c r="CN93" s="637"/>
      <c r="CO93" s="638"/>
      <c r="CP93" s="639"/>
      <c r="CQ93" s="637"/>
      <c r="CR93" s="638"/>
      <c r="CS93" s="639"/>
      <c r="CT93" s="637"/>
      <c r="CU93" s="638"/>
      <c r="CV93" s="639"/>
      <c r="CW93" s="637"/>
      <c r="CX93" s="638"/>
      <c r="CY93" s="639"/>
      <c r="CZ93" s="637"/>
      <c r="DA93" s="638"/>
      <c r="DB93" s="639"/>
      <c r="DC93" s="637"/>
      <c r="DD93" s="638"/>
      <c r="DE93" s="639"/>
      <c r="DF93" s="637"/>
      <c r="DG93" s="638"/>
      <c r="DH93" s="639"/>
      <c r="DI93" s="637"/>
      <c r="DJ93" s="638"/>
      <c r="DK93" s="640"/>
      <c r="DL93" s="639"/>
      <c r="DM93" s="637"/>
      <c r="DN93" s="637"/>
      <c r="DO93" s="643"/>
    </row>
    <row r="94" spans="2:119" ht="18" customHeight="1" x14ac:dyDescent="0.15">
      <c r="B94" s="636">
        <v>58</v>
      </c>
      <c r="C94" s="637"/>
      <c r="D94" s="637"/>
      <c r="E94" s="638"/>
      <c r="F94" s="639"/>
      <c r="G94" s="640"/>
      <c r="H94" s="639"/>
      <c r="I94" s="641"/>
      <c r="J94" s="637"/>
      <c r="K94" s="637"/>
      <c r="L94" s="637"/>
      <c r="M94" s="638"/>
      <c r="N94" s="641"/>
      <c r="O94" s="637"/>
      <c r="P94" s="637"/>
      <c r="Q94" s="638"/>
      <c r="R94" s="639"/>
      <c r="S94" s="642"/>
      <c r="T94" s="637"/>
      <c r="U94" s="1136"/>
      <c r="V94" s="1137"/>
      <c r="W94" s="1137"/>
      <c r="X94" s="1137"/>
      <c r="Y94" s="1136"/>
      <c r="Z94" s="1137"/>
      <c r="AA94" s="1138"/>
      <c r="AB94" s="639"/>
      <c r="AC94" s="640"/>
      <c r="AD94" s="640"/>
      <c r="AE94" s="639"/>
      <c r="AF94" s="1136"/>
      <c r="AG94" s="1137"/>
      <c r="AH94" s="1138"/>
      <c r="AI94" s="641"/>
      <c r="AJ94" s="639"/>
      <c r="AK94" s="641"/>
      <c r="AL94" s="639"/>
      <c r="AM94" s="641"/>
      <c r="AN94" s="639"/>
      <c r="AO94" s="641"/>
      <c r="AP94" s="637"/>
      <c r="AQ94" s="639"/>
      <c r="AR94" s="641"/>
      <c r="AS94" s="639"/>
      <c r="AT94" s="641"/>
      <c r="AU94" s="1136"/>
      <c r="AV94" s="1137"/>
      <c r="AW94" s="1138"/>
      <c r="AX94" s="641"/>
      <c r="AY94" s="637"/>
      <c r="AZ94" s="639"/>
      <c r="BA94" s="641"/>
      <c r="BB94" s="637"/>
      <c r="BC94" s="639"/>
      <c r="BD94" s="641"/>
      <c r="BE94" s="637"/>
      <c r="BF94" s="639"/>
      <c r="BG94" s="640"/>
      <c r="BH94" s="639"/>
      <c r="BI94" s="637"/>
      <c r="BJ94" s="637"/>
      <c r="BK94" s="637"/>
      <c r="BL94" s="639"/>
      <c r="BM94" s="640"/>
      <c r="BN94" s="640"/>
      <c r="BO94" s="640"/>
      <c r="BP94" s="639"/>
      <c r="BQ94" s="641"/>
      <c r="BR94" s="637"/>
      <c r="BS94" s="637"/>
      <c r="BT94" s="639"/>
      <c r="BU94" s="641"/>
      <c r="BV94" s="637"/>
      <c r="BW94" s="637"/>
      <c r="BX94" s="639"/>
      <c r="BY94" s="641"/>
      <c r="BZ94" s="637"/>
      <c r="CA94" s="637"/>
      <c r="CB94" s="639"/>
      <c r="CC94" s="641"/>
      <c r="CD94" s="637"/>
      <c r="CE94" s="637"/>
      <c r="CF94" s="643"/>
      <c r="CG94" s="389"/>
      <c r="CH94" s="389"/>
      <c r="CI94" s="644">
        <f t="shared" si="1"/>
        <v>58</v>
      </c>
      <c r="CJ94" s="639">
        <f t="shared" si="1"/>
        <v>0</v>
      </c>
      <c r="CK94" s="639">
        <f t="shared" si="1"/>
        <v>0</v>
      </c>
      <c r="CL94" s="645">
        <f t="shared" si="1"/>
        <v>0</v>
      </c>
      <c r="CM94" s="639"/>
      <c r="CN94" s="637"/>
      <c r="CO94" s="638"/>
      <c r="CP94" s="639"/>
      <c r="CQ94" s="637"/>
      <c r="CR94" s="638"/>
      <c r="CS94" s="639"/>
      <c r="CT94" s="637"/>
      <c r="CU94" s="638"/>
      <c r="CV94" s="639"/>
      <c r="CW94" s="637"/>
      <c r="CX94" s="638"/>
      <c r="CY94" s="639"/>
      <c r="CZ94" s="637"/>
      <c r="DA94" s="638"/>
      <c r="DB94" s="639"/>
      <c r="DC94" s="637"/>
      <c r="DD94" s="638"/>
      <c r="DE94" s="639"/>
      <c r="DF94" s="637"/>
      <c r="DG94" s="638"/>
      <c r="DH94" s="639"/>
      <c r="DI94" s="637"/>
      <c r="DJ94" s="638"/>
      <c r="DK94" s="640"/>
      <c r="DL94" s="639"/>
      <c r="DM94" s="637"/>
      <c r="DN94" s="637"/>
      <c r="DO94" s="643"/>
    </row>
    <row r="95" spans="2:119" ht="18" customHeight="1" x14ac:dyDescent="0.15">
      <c r="B95" s="636">
        <v>59</v>
      </c>
      <c r="C95" s="637"/>
      <c r="D95" s="637"/>
      <c r="E95" s="638"/>
      <c r="F95" s="639"/>
      <c r="G95" s="640"/>
      <c r="H95" s="639"/>
      <c r="I95" s="641"/>
      <c r="J95" s="637"/>
      <c r="K95" s="637"/>
      <c r="L95" s="637"/>
      <c r="M95" s="638"/>
      <c r="N95" s="641"/>
      <c r="O95" s="637"/>
      <c r="P95" s="637"/>
      <c r="Q95" s="638"/>
      <c r="R95" s="639"/>
      <c r="S95" s="642"/>
      <c r="T95" s="637"/>
      <c r="U95" s="1136"/>
      <c r="V95" s="1137"/>
      <c r="W95" s="1137"/>
      <c r="X95" s="1137"/>
      <c r="Y95" s="1136"/>
      <c r="Z95" s="1137"/>
      <c r="AA95" s="1138"/>
      <c r="AB95" s="639"/>
      <c r="AC95" s="640"/>
      <c r="AD95" s="640"/>
      <c r="AE95" s="639"/>
      <c r="AF95" s="1136"/>
      <c r="AG95" s="1137"/>
      <c r="AH95" s="1138"/>
      <c r="AI95" s="641"/>
      <c r="AJ95" s="639"/>
      <c r="AK95" s="641"/>
      <c r="AL95" s="639"/>
      <c r="AM95" s="641"/>
      <c r="AN95" s="639"/>
      <c r="AO95" s="641"/>
      <c r="AP95" s="637"/>
      <c r="AQ95" s="639"/>
      <c r="AR95" s="641"/>
      <c r="AS95" s="639"/>
      <c r="AT95" s="641"/>
      <c r="AU95" s="1136"/>
      <c r="AV95" s="1137"/>
      <c r="AW95" s="1138"/>
      <c r="AX95" s="641"/>
      <c r="AY95" s="637"/>
      <c r="AZ95" s="639"/>
      <c r="BA95" s="641"/>
      <c r="BB95" s="637"/>
      <c r="BC95" s="639"/>
      <c r="BD95" s="641"/>
      <c r="BE95" s="637"/>
      <c r="BF95" s="639"/>
      <c r="BG95" s="640"/>
      <c r="BH95" s="639"/>
      <c r="BI95" s="637"/>
      <c r="BJ95" s="637"/>
      <c r="BK95" s="637"/>
      <c r="BL95" s="639"/>
      <c r="BM95" s="640"/>
      <c r="BN95" s="640"/>
      <c r="BO95" s="640"/>
      <c r="BP95" s="639"/>
      <c r="BQ95" s="641"/>
      <c r="BR95" s="637"/>
      <c r="BS95" s="637"/>
      <c r="BT95" s="639"/>
      <c r="BU95" s="641"/>
      <c r="BV95" s="637"/>
      <c r="BW95" s="637"/>
      <c r="BX95" s="639"/>
      <c r="BY95" s="641"/>
      <c r="BZ95" s="637"/>
      <c r="CA95" s="637"/>
      <c r="CB95" s="639"/>
      <c r="CC95" s="641"/>
      <c r="CD95" s="637"/>
      <c r="CE95" s="637"/>
      <c r="CF95" s="643"/>
      <c r="CG95" s="389"/>
      <c r="CH95" s="389"/>
      <c r="CI95" s="644">
        <f t="shared" si="1"/>
        <v>59</v>
      </c>
      <c r="CJ95" s="639">
        <f t="shared" si="1"/>
        <v>0</v>
      </c>
      <c r="CK95" s="639">
        <f t="shared" si="1"/>
        <v>0</v>
      </c>
      <c r="CL95" s="645">
        <f t="shared" si="1"/>
        <v>0</v>
      </c>
      <c r="CM95" s="639"/>
      <c r="CN95" s="637"/>
      <c r="CO95" s="638"/>
      <c r="CP95" s="639"/>
      <c r="CQ95" s="637"/>
      <c r="CR95" s="638"/>
      <c r="CS95" s="639"/>
      <c r="CT95" s="637"/>
      <c r="CU95" s="638"/>
      <c r="CV95" s="639"/>
      <c r="CW95" s="637"/>
      <c r="CX95" s="638"/>
      <c r="CY95" s="639"/>
      <c r="CZ95" s="637"/>
      <c r="DA95" s="638"/>
      <c r="DB95" s="639"/>
      <c r="DC95" s="637"/>
      <c r="DD95" s="638"/>
      <c r="DE95" s="639"/>
      <c r="DF95" s="637"/>
      <c r="DG95" s="638"/>
      <c r="DH95" s="639"/>
      <c r="DI95" s="637"/>
      <c r="DJ95" s="638"/>
      <c r="DK95" s="640"/>
      <c r="DL95" s="639"/>
      <c r="DM95" s="637"/>
      <c r="DN95" s="637"/>
      <c r="DO95" s="643"/>
    </row>
    <row r="96" spans="2:119" ht="18" customHeight="1" x14ac:dyDescent="0.15">
      <c r="B96" s="636">
        <v>60</v>
      </c>
      <c r="C96" s="637"/>
      <c r="D96" s="637"/>
      <c r="E96" s="638"/>
      <c r="F96" s="639"/>
      <c r="G96" s="640"/>
      <c r="H96" s="639"/>
      <c r="I96" s="641"/>
      <c r="J96" s="637"/>
      <c r="K96" s="637"/>
      <c r="L96" s="637"/>
      <c r="M96" s="638"/>
      <c r="N96" s="641"/>
      <c r="O96" s="637"/>
      <c r="P96" s="637"/>
      <c r="Q96" s="638"/>
      <c r="R96" s="639"/>
      <c r="S96" s="642"/>
      <c r="T96" s="637"/>
      <c r="U96" s="1136"/>
      <c r="V96" s="1137"/>
      <c r="W96" s="1137"/>
      <c r="X96" s="1137"/>
      <c r="Y96" s="1136"/>
      <c r="Z96" s="1137"/>
      <c r="AA96" s="1138"/>
      <c r="AB96" s="639"/>
      <c r="AC96" s="640"/>
      <c r="AD96" s="640"/>
      <c r="AE96" s="639"/>
      <c r="AF96" s="1136"/>
      <c r="AG96" s="1137"/>
      <c r="AH96" s="1138"/>
      <c r="AI96" s="641"/>
      <c r="AJ96" s="639"/>
      <c r="AK96" s="641"/>
      <c r="AL96" s="639"/>
      <c r="AM96" s="641"/>
      <c r="AN96" s="639"/>
      <c r="AO96" s="641"/>
      <c r="AP96" s="637"/>
      <c r="AQ96" s="639"/>
      <c r="AR96" s="641"/>
      <c r="AS96" s="639"/>
      <c r="AT96" s="641"/>
      <c r="AU96" s="1136"/>
      <c r="AV96" s="1137"/>
      <c r="AW96" s="1138"/>
      <c r="AX96" s="641"/>
      <c r="AY96" s="637"/>
      <c r="AZ96" s="639"/>
      <c r="BA96" s="641"/>
      <c r="BB96" s="637"/>
      <c r="BC96" s="639"/>
      <c r="BD96" s="641"/>
      <c r="BE96" s="637"/>
      <c r="BF96" s="639"/>
      <c r="BG96" s="640"/>
      <c r="BH96" s="639"/>
      <c r="BI96" s="637"/>
      <c r="BJ96" s="637"/>
      <c r="BK96" s="637"/>
      <c r="BL96" s="639"/>
      <c r="BM96" s="640"/>
      <c r="BN96" s="640"/>
      <c r="BO96" s="640"/>
      <c r="BP96" s="639"/>
      <c r="BQ96" s="641"/>
      <c r="BR96" s="637"/>
      <c r="BS96" s="637"/>
      <c r="BT96" s="639"/>
      <c r="BU96" s="641"/>
      <c r="BV96" s="637"/>
      <c r="BW96" s="637"/>
      <c r="BX96" s="639"/>
      <c r="BY96" s="641"/>
      <c r="BZ96" s="637"/>
      <c r="CA96" s="637"/>
      <c r="CB96" s="639"/>
      <c r="CC96" s="641"/>
      <c r="CD96" s="637"/>
      <c r="CE96" s="637"/>
      <c r="CF96" s="643"/>
      <c r="CG96" s="389"/>
      <c r="CH96" s="389"/>
      <c r="CI96" s="644">
        <f t="shared" si="1"/>
        <v>60</v>
      </c>
      <c r="CJ96" s="639">
        <f t="shared" si="1"/>
        <v>0</v>
      </c>
      <c r="CK96" s="639">
        <f t="shared" si="1"/>
        <v>0</v>
      </c>
      <c r="CL96" s="645">
        <f t="shared" si="1"/>
        <v>0</v>
      </c>
      <c r="CM96" s="639"/>
      <c r="CN96" s="637"/>
      <c r="CO96" s="638"/>
      <c r="CP96" s="639"/>
      <c r="CQ96" s="637"/>
      <c r="CR96" s="638"/>
      <c r="CS96" s="639"/>
      <c r="CT96" s="637"/>
      <c r="CU96" s="638"/>
      <c r="CV96" s="639"/>
      <c r="CW96" s="637"/>
      <c r="CX96" s="638"/>
      <c r="CY96" s="639"/>
      <c r="CZ96" s="637"/>
      <c r="DA96" s="638"/>
      <c r="DB96" s="639"/>
      <c r="DC96" s="637"/>
      <c r="DD96" s="638"/>
      <c r="DE96" s="639"/>
      <c r="DF96" s="637"/>
      <c r="DG96" s="638"/>
      <c r="DH96" s="639"/>
      <c r="DI96" s="637"/>
      <c r="DJ96" s="638"/>
      <c r="DK96" s="640"/>
      <c r="DL96" s="639"/>
      <c r="DM96" s="637"/>
      <c r="DN96" s="637"/>
      <c r="DO96" s="643"/>
    </row>
    <row r="97" spans="2:119" ht="18" customHeight="1" x14ac:dyDescent="0.15">
      <c r="B97" s="636">
        <v>61</v>
      </c>
      <c r="C97" s="637"/>
      <c r="D97" s="637"/>
      <c r="E97" s="638"/>
      <c r="F97" s="639"/>
      <c r="G97" s="640"/>
      <c r="H97" s="639"/>
      <c r="I97" s="641"/>
      <c r="J97" s="637"/>
      <c r="K97" s="637"/>
      <c r="L97" s="637"/>
      <c r="M97" s="638"/>
      <c r="N97" s="641"/>
      <c r="O97" s="637"/>
      <c r="P97" s="637"/>
      <c r="Q97" s="638"/>
      <c r="R97" s="639"/>
      <c r="S97" s="642"/>
      <c r="T97" s="637"/>
      <c r="U97" s="1136"/>
      <c r="V97" s="1137"/>
      <c r="W97" s="1137"/>
      <c r="X97" s="1137"/>
      <c r="Y97" s="1136"/>
      <c r="Z97" s="1137"/>
      <c r="AA97" s="1138"/>
      <c r="AB97" s="639"/>
      <c r="AC97" s="640"/>
      <c r="AD97" s="640"/>
      <c r="AE97" s="639"/>
      <c r="AF97" s="1136"/>
      <c r="AG97" s="1137"/>
      <c r="AH97" s="1138"/>
      <c r="AI97" s="641"/>
      <c r="AJ97" s="639"/>
      <c r="AK97" s="641"/>
      <c r="AL97" s="639"/>
      <c r="AM97" s="641"/>
      <c r="AN97" s="639"/>
      <c r="AO97" s="641"/>
      <c r="AP97" s="637"/>
      <c r="AQ97" s="639"/>
      <c r="AR97" s="641"/>
      <c r="AS97" s="639"/>
      <c r="AT97" s="641"/>
      <c r="AU97" s="1136"/>
      <c r="AV97" s="1137"/>
      <c r="AW97" s="1138"/>
      <c r="AX97" s="641"/>
      <c r="AY97" s="637"/>
      <c r="AZ97" s="639"/>
      <c r="BA97" s="641"/>
      <c r="BB97" s="637"/>
      <c r="BC97" s="639"/>
      <c r="BD97" s="641"/>
      <c r="BE97" s="637"/>
      <c r="BF97" s="639"/>
      <c r="BG97" s="640"/>
      <c r="BH97" s="639"/>
      <c r="BI97" s="637"/>
      <c r="BJ97" s="637"/>
      <c r="BK97" s="637"/>
      <c r="BL97" s="639"/>
      <c r="BM97" s="640"/>
      <c r="BN97" s="640"/>
      <c r="BO97" s="640"/>
      <c r="BP97" s="639"/>
      <c r="BQ97" s="641"/>
      <c r="BR97" s="637"/>
      <c r="BS97" s="637"/>
      <c r="BT97" s="639"/>
      <c r="BU97" s="641"/>
      <c r="BV97" s="637"/>
      <c r="BW97" s="637"/>
      <c r="BX97" s="639"/>
      <c r="BY97" s="641"/>
      <c r="BZ97" s="637"/>
      <c r="CA97" s="637"/>
      <c r="CB97" s="639"/>
      <c r="CC97" s="641"/>
      <c r="CD97" s="637"/>
      <c r="CE97" s="637"/>
      <c r="CF97" s="643"/>
      <c r="CG97" s="389"/>
      <c r="CH97" s="389"/>
      <c r="CI97" s="644">
        <f t="shared" si="1"/>
        <v>61</v>
      </c>
      <c r="CJ97" s="639">
        <f t="shared" si="1"/>
        <v>0</v>
      </c>
      <c r="CK97" s="639">
        <f t="shared" si="1"/>
        <v>0</v>
      </c>
      <c r="CL97" s="645">
        <f t="shared" si="1"/>
        <v>0</v>
      </c>
      <c r="CM97" s="639"/>
      <c r="CN97" s="637"/>
      <c r="CO97" s="638"/>
      <c r="CP97" s="639"/>
      <c r="CQ97" s="637"/>
      <c r="CR97" s="638"/>
      <c r="CS97" s="639"/>
      <c r="CT97" s="637"/>
      <c r="CU97" s="638"/>
      <c r="CV97" s="639"/>
      <c r="CW97" s="637"/>
      <c r="CX97" s="638"/>
      <c r="CY97" s="639"/>
      <c r="CZ97" s="637"/>
      <c r="DA97" s="638"/>
      <c r="DB97" s="639"/>
      <c r="DC97" s="637"/>
      <c r="DD97" s="638"/>
      <c r="DE97" s="639"/>
      <c r="DF97" s="637"/>
      <c r="DG97" s="638"/>
      <c r="DH97" s="639"/>
      <c r="DI97" s="637"/>
      <c r="DJ97" s="638"/>
      <c r="DK97" s="640"/>
      <c r="DL97" s="639"/>
      <c r="DM97" s="637"/>
      <c r="DN97" s="637"/>
      <c r="DO97" s="643"/>
    </row>
    <row r="98" spans="2:119" ht="18" customHeight="1" x14ac:dyDescent="0.15">
      <c r="B98" s="636">
        <v>62</v>
      </c>
      <c r="C98" s="637"/>
      <c r="D98" s="637"/>
      <c r="E98" s="638"/>
      <c r="F98" s="639"/>
      <c r="G98" s="640"/>
      <c r="H98" s="639"/>
      <c r="I98" s="641"/>
      <c r="J98" s="637"/>
      <c r="K98" s="637"/>
      <c r="L98" s="637"/>
      <c r="M98" s="638"/>
      <c r="N98" s="641"/>
      <c r="O98" s="637"/>
      <c r="P98" s="637"/>
      <c r="Q98" s="638"/>
      <c r="R98" s="639"/>
      <c r="S98" s="642"/>
      <c r="T98" s="637"/>
      <c r="U98" s="1136"/>
      <c r="V98" s="1137"/>
      <c r="W98" s="1137"/>
      <c r="X98" s="1137"/>
      <c r="Y98" s="1136"/>
      <c r="Z98" s="1137"/>
      <c r="AA98" s="1138"/>
      <c r="AB98" s="639"/>
      <c r="AC98" s="640"/>
      <c r="AD98" s="640"/>
      <c r="AE98" s="639"/>
      <c r="AF98" s="1136"/>
      <c r="AG98" s="1137"/>
      <c r="AH98" s="1138"/>
      <c r="AI98" s="641"/>
      <c r="AJ98" s="639"/>
      <c r="AK98" s="641"/>
      <c r="AL98" s="639"/>
      <c r="AM98" s="641"/>
      <c r="AN98" s="639"/>
      <c r="AO98" s="641"/>
      <c r="AP98" s="637"/>
      <c r="AQ98" s="639"/>
      <c r="AR98" s="641"/>
      <c r="AS98" s="639"/>
      <c r="AT98" s="641"/>
      <c r="AU98" s="1136"/>
      <c r="AV98" s="1137"/>
      <c r="AW98" s="1138"/>
      <c r="AX98" s="641"/>
      <c r="AY98" s="637"/>
      <c r="AZ98" s="639"/>
      <c r="BA98" s="641"/>
      <c r="BB98" s="637"/>
      <c r="BC98" s="639"/>
      <c r="BD98" s="641"/>
      <c r="BE98" s="637"/>
      <c r="BF98" s="639"/>
      <c r="BG98" s="640"/>
      <c r="BH98" s="639"/>
      <c r="BI98" s="637"/>
      <c r="BJ98" s="637"/>
      <c r="BK98" s="637"/>
      <c r="BL98" s="639"/>
      <c r="BM98" s="640"/>
      <c r="BN98" s="640"/>
      <c r="BO98" s="640"/>
      <c r="BP98" s="639"/>
      <c r="BQ98" s="641"/>
      <c r="BR98" s="637"/>
      <c r="BS98" s="637"/>
      <c r="BT98" s="639"/>
      <c r="BU98" s="641"/>
      <c r="BV98" s="637"/>
      <c r="BW98" s="637"/>
      <c r="BX98" s="639"/>
      <c r="BY98" s="641"/>
      <c r="BZ98" s="637"/>
      <c r="CA98" s="637"/>
      <c r="CB98" s="639"/>
      <c r="CC98" s="641"/>
      <c r="CD98" s="637"/>
      <c r="CE98" s="637"/>
      <c r="CF98" s="643"/>
      <c r="CG98" s="389"/>
      <c r="CH98" s="389"/>
      <c r="CI98" s="644">
        <f t="shared" si="1"/>
        <v>62</v>
      </c>
      <c r="CJ98" s="639">
        <f t="shared" si="1"/>
        <v>0</v>
      </c>
      <c r="CK98" s="639">
        <f t="shared" si="1"/>
        <v>0</v>
      </c>
      <c r="CL98" s="645">
        <f t="shared" si="1"/>
        <v>0</v>
      </c>
      <c r="CM98" s="639"/>
      <c r="CN98" s="637"/>
      <c r="CO98" s="638"/>
      <c r="CP98" s="639"/>
      <c r="CQ98" s="637"/>
      <c r="CR98" s="638"/>
      <c r="CS98" s="639"/>
      <c r="CT98" s="637"/>
      <c r="CU98" s="638"/>
      <c r="CV98" s="639"/>
      <c r="CW98" s="637"/>
      <c r="CX98" s="638"/>
      <c r="CY98" s="639"/>
      <c r="CZ98" s="637"/>
      <c r="DA98" s="638"/>
      <c r="DB98" s="639"/>
      <c r="DC98" s="637"/>
      <c r="DD98" s="638"/>
      <c r="DE98" s="639"/>
      <c r="DF98" s="637"/>
      <c r="DG98" s="638"/>
      <c r="DH98" s="639"/>
      <c r="DI98" s="637"/>
      <c r="DJ98" s="638"/>
      <c r="DK98" s="640"/>
      <c r="DL98" s="639"/>
      <c r="DM98" s="637"/>
      <c r="DN98" s="637"/>
      <c r="DO98" s="643"/>
    </row>
    <row r="99" spans="2:119" ht="18" customHeight="1" x14ac:dyDescent="0.15">
      <c r="B99" s="636">
        <v>63</v>
      </c>
      <c r="C99" s="637"/>
      <c r="D99" s="637"/>
      <c r="E99" s="638"/>
      <c r="F99" s="639"/>
      <c r="G99" s="640"/>
      <c r="H99" s="639"/>
      <c r="I99" s="641"/>
      <c r="J99" s="637"/>
      <c r="K99" s="637"/>
      <c r="L99" s="637"/>
      <c r="M99" s="638"/>
      <c r="N99" s="641"/>
      <c r="O99" s="637"/>
      <c r="P99" s="637"/>
      <c r="Q99" s="638"/>
      <c r="R99" s="639"/>
      <c r="S99" s="642"/>
      <c r="T99" s="637"/>
      <c r="U99" s="1136"/>
      <c r="V99" s="1137"/>
      <c r="W99" s="1137"/>
      <c r="X99" s="1137"/>
      <c r="Y99" s="1136"/>
      <c r="Z99" s="1137"/>
      <c r="AA99" s="1138"/>
      <c r="AB99" s="639"/>
      <c r="AC99" s="640"/>
      <c r="AD99" s="640"/>
      <c r="AE99" s="639"/>
      <c r="AF99" s="1136"/>
      <c r="AG99" s="1137"/>
      <c r="AH99" s="1138"/>
      <c r="AI99" s="641"/>
      <c r="AJ99" s="639"/>
      <c r="AK99" s="641"/>
      <c r="AL99" s="639"/>
      <c r="AM99" s="641"/>
      <c r="AN99" s="639"/>
      <c r="AO99" s="641"/>
      <c r="AP99" s="637"/>
      <c r="AQ99" s="639"/>
      <c r="AR99" s="641"/>
      <c r="AS99" s="639"/>
      <c r="AT99" s="641"/>
      <c r="AU99" s="1136"/>
      <c r="AV99" s="1137"/>
      <c r="AW99" s="1138"/>
      <c r="AX99" s="641"/>
      <c r="AY99" s="637"/>
      <c r="AZ99" s="639"/>
      <c r="BA99" s="641"/>
      <c r="BB99" s="637"/>
      <c r="BC99" s="639"/>
      <c r="BD99" s="641"/>
      <c r="BE99" s="637"/>
      <c r="BF99" s="639"/>
      <c r="BG99" s="640"/>
      <c r="BH99" s="639"/>
      <c r="BI99" s="637"/>
      <c r="BJ99" s="637"/>
      <c r="BK99" s="637"/>
      <c r="BL99" s="639"/>
      <c r="BM99" s="640"/>
      <c r="BN99" s="640"/>
      <c r="BO99" s="640"/>
      <c r="BP99" s="639"/>
      <c r="BQ99" s="641"/>
      <c r="BR99" s="637"/>
      <c r="BS99" s="637"/>
      <c r="BT99" s="639"/>
      <c r="BU99" s="641"/>
      <c r="BV99" s="637"/>
      <c r="BW99" s="637"/>
      <c r="BX99" s="639"/>
      <c r="BY99" s="641"/>
      <c r="BZ99" s="637"/>
      <c r="CA99" s="637"/>
      <c r="CB99" s="639"/>
      <c r="CC99" s="641"/>
      <c r="CD99" s="637"/>
      <c r="CE99" s="637"/>
      <c r="CF99" s="643"/>
      <c r="CG99" s="389"/>
      <c r="CH99" s="389"/>
      <c r="CI99" s="644">
        <f t="shared" si="1"/>
        <v>63</v>
      </c>
      <c r="CJ99" s="639">
        <f t="shared" si="1"/>
        <v>0</v>
      </c>
      <c r="CK99" s="639">
        <f t="shared" si="1"/>
        <v>0</v>
      </c>
      <c r="CL99" s="645">
        <f t="shared" si="1"/>
        <v>0</v>
      </c>
      <c r="CM99" s="639"/>
      <c r="CN99" s="637"/>
      <c r="CO99" s="638"/>
      <c r="CP99" s="639"/>
      <c r="CQ99" s="637"/>
      <c r="CR99" s="638"/>
      <c r="CS99" s="639"/>
      <c r="CT99" s="637"/>
      <c r="CU99" s="638"/>
      <c r="CV99" s="639"/>
      <c r="CW99" s="637"/>
      <c r="CX99" s="638"/>
      <c r="CY99" s="639"/>
      <c r="CZ99" s="637"/>
      <c r="DA99" s="638"/>
      <c r="DB99" s="639"/>
      <c r="DC99" s="637"/>
      <c r="DD99" s="638"/>
      <c r="DE99" s="639"/>
      <c r="DF99" s="637"/>
      <c r="DG99" s="638"/>
      <c r="DH99" s="639"/>
      <c r="DI99" s="637"/>
      <c r="DJ99" s="638"/>
      <c r="DK99" s="640"/>
      <c r="DL99" s="639"/>
      <c r="DM99" s="637"/>
      <c r="DN99" s="637"/>
      <c r="DO99" s="643"/>
    </row>
    <row r="100" spans="2:119" ht="18" customHeight="1" x14ac:dyDescent="0.15">
      <c r="B100" s="636">
        <v>64</v>
      </c>
      <c r="C100" s="637"/>
      <c r="D100" s="637"/>
      <c r="E100" s="638"/>
      <c r="F100" s="639"/>
      <c r="G100" s="640"/>
      <c r="H100" s="639"/>
      <c r="I100" s="641"/>
      <c r="J100" s="637"/>
      <c r="K100" s="637"/>
      <c r="L100" s="637"/>
      <c r="M100" s="638"/>
      <c r="N100" s="641"/>
      <c r="O100" s="637"/>
      <c r="P100" s="637"/>
      <c r="Q100" s="638"/>
      <c r="R100" s="639"/>
      <c r="S100" s="642"/>
      <c r="T100" s="637"/>
      <c r="U100" s="1136"/>
      <c r="V100" s="1137"/>
      <c r="W100" s="1137"/>
      <c r="X100" s="1137"/>
      <c r="Y100" s="1136"/>
      <c r="Z100" s="1137"/>
      <c r="AA100" s="1138"/>
      <c r="AB100" s="639"/>
      <c r="AC100" s="640"/>
      <c r="AD100" s="640"/>
      <c r="AE100" s="639"/>
      <c r="AF100" s="1136"/>
      <c r="AG100" s="1137"/>
      <c r="AH100" s="1138"/>
      <c r="AI100" s="641"/>
      <c r="AJ100" s="639"/>
      <c r="AK100" s="641"/>
      <c r="AL100" s="639"/>
      <c r="AM100" s="641"/>
      <c r="AN100" s="639"/>
      <c r="AO100" s="641"/>
      <c r="AP100" s="637"/>
      <c r="AQ100" s="639"/>
      <c r="AR100" s="641"/>
      <c r="AS100" s="639"/>
      <c r="AT100" s="641"/>
      <c r="AU100" s="1136"/>
      <c r="AV100" s="1137"/>
      <c r="AW100" s="1138"/>
      <c r="AX100" s="641"/>
      <c r="AY100" s="637"/>
      <c r="AZ100" s="639"/>
      <c r="BA100" s="641"/>
      <c r="BB100" s="637"/>
      <c r="BC100" s="639"/>
      <c r="BD100" s="641"/>
      <c r="BE100" s="637"/>
      <c r="BF100" s="639"/>
      <c r="BG100" s="640"/>
      <c r="BH100" s="639"/>
      <c r="BI100" s="637"/>
      <c r="BJ100" s="637"/>
      <c r="BK100" s="637"/>
      <c r="BL100" s="639"/>
      <c r="BM100" s="640"/>
      <c r="BN100" s="640"/>
      <c r="BO100" s="640"/>
      <c r="BP100" s="639"/>
      <c r="BQ100" s="641"/>
      <c r="BR100" s="637"/>
      <c r="BS100" s="637"/>
      <c r="BT100" s="639"/>
      <c r="BU100" s="641"/>
      <c r="BV100" s="637"/>
      <c r="BW100" s="637"/>
      <c r="BX100" s="639"/>
      <c r="BY100" s="641"/>
      <c r="BZ100" s="637"/>
      <c r="CA100" s="637"/>
      <c r="CB100" s="639"/>
      <c r="CC100" s="641"/>
      <c r="CD100" s="637"/>
      <c r="CE100" s="637"/>
      <c r="CF100" s="643"/>
      <c r="CG100" s="389"/>
      <c r="CH100" s="389"/>
      <c r="CI100" s="644">
        <f t="shared" si="1"/>
        <v>64</v>
      </c>
      <c r="CJ100" s="639">
        <f t="shared" si="1"/>
        <v>0</v>
      </c>
      <c r="CK100" s="639">
        <f t="shared" si="1"/>
        <v>0</v>
      </c>
      <c r="CL100" s="645">
        <f t="shared" si="1"/>
        <v>0</v>
      </c>
      <c r="CM100" s="639"/>
      <c r="CN100" s="637"/>
      <c r="CO100" s="638"/>
      <c r="CP100" s="639"/>
      <c r="CQ100" s="637"/>
      <c r="CR100" s="638"/>
      <c r="CS100" s="639"/>
      <c r="CT100" s="637"/>
      <c r="CU100" s="638"/>
      <c r="CV100" s="639"/>
      <c r="CW100" s="637"/>
      <c r="CX100" s="638"/>
      <c r="CY100" s="639"/>
      <c r="CZ100" s="637"/>
      <c r="DA100" s="638"/>
      <c r="DB100" s="639"/>
      <c r="DC100" s="637"/>
      <c r="DD100" s="638"/>
      <c r="DE100" s="639"/>
      <c r="DF100" s="637"/>
      <c r="DG100" s="638"/>
      <c r="DH100" s="639"/>
      <c r="DI100" s="637"/>
      <c r="DJ100" s="638"/>
      <c r="DK100" s="640"/>
      <c r="DL100" s="639"/>
      <c r="DM100" s="637"/>
      <c r="DN100" s="637"/>
      <c r="DO100" s="643"/>
    </row>
    <row r="101" spans="2:119" ht="18" customHeight="1" x14ac:dyDescent="0.15">
      <c r="B101" s="636">
        <v>65</v>
      </c>
      <c r="C101" s="637"/>
      <c r="D101" s="637"/>
      <c r="E101" s="638"/>
      <c r="F101" s="639"/>
      <c r="G101" s="640"/>
      <c r="H101" s="639"/>
      <c r="I101" s="641"/>
      <c r="J101" s="637"/>
      <c r="K101" s="637"/>
      <c r="L101" s="637"/>
      <c r="M101" s="638"/>
      <c r="N101" s="641"/>
      <c r="O101" s="637"/>
      <c r="P101" s="637"/>
      <c r="Q101" s="638"/>
      <c r="R101" s="639"/>
      <c r="S101" s="642"/>
      <c r="T101" s="637"/>
      <c r="U101" s="1136"/>
      <c r="V101" s="1137"/>
      <c r="W101" s="1137"/>
      <c r="X101" s="1137"/>
      <c r="Y101" s="1136"/>
      <c r="Z101" s="1137"/>
      <c r="AA101" s="1138"/>
      <c r="AB101" s="639"/>
      <c r="AC101" s="640"/>
      <c r="AD101" s="640"/>
      <c r="AE101" s="639"/>
      <c r="AF101" s="1136"/>
      <c r="AG101" s="1137"/>
      <c r="AH101" s="1138"/>
      <c r="AI101" s="641"/>
      <c r="AJ101" s="639"/>
      <c r="AK101" s="641"/>
      <c r="AL101" s="639"/>
      <c r="AM101" s="641"/>
      <c r="AN101" s="639"/>
      <c r="AO101" s="641"/>
      <c r="AP101" s="637"/>
      <c r="AQ101" s="639"/>
      <c r="AR101" s="641"/>
      <c r="AS101" s="639"/>
      <c r="AT101" s="641"/>
      <c r="AU101" s="1136"/>
      <c r="AV101" s="1137"/>
      <c r="AW101" s="1138"/>
      <c r="AX101" s="641"/>
      <c r="AY101" s="637"/>
      <c r="AZ101" s="639"/>
      <c r="BA101" s="641"/>
      <c r="BB101" s="637"/>
      <c r="BC101" s="639"/>
      <c r="BD101" s="641"/>
      <c r="BE101" s="637"/>
      <c r="BF101" s="639"/>
      <c r="BG101" s="640"/>
      <c r="BH101" s="639"/>
      <c r="BI101" s="637"/>
      <c r="BJ101" s="637"/>
      <c r="BK101" s="637"/>
      <c r="BL101" s="639"/>
      <c r="BM101" s="640"/>
      <c r="BN101" s="640"/>
      <c r="BO101" s="640"/>
      <c r="BP101" s="639"/>
      <c r="BQ101" s="641"/>
      <c r="BR101" s="637"/>
      <c r="BS101" s="637"/>
      <c r="BT101" s="639"/>
      <c r="BU101" s="641"/>
      <c r="BV101" s="637"/>
      <c r="BW101" s="637"/>
      <c r="BX101" s="639"/>
      <c r="BY101" s="641"/>
      <c r="BZ101" s="637"/>
      <c r="CA101" s="637"/>
      <c r="CB101" s="639"/>
      <c r="CC101" s="641"/>
      <c r="CD101" s="637"/>
      <c r="CE101" s="637"/>
      <c r="CF101" s="643"/>
      <c r="CG101" s="389"/>
      <c r="CH101" s="389"/>
      <c r="CI101" s="644">
        <f t="shared" si="1"/>
        <v>65</v>
      </c>
      <c r="CJ101" s="639">
        <f t="shared" si="1"/>
        <v>0</v>
      </c>
      <c r="CK101" s="639">
        <f t="shared" si="1"/>
        <v>0</v>
      </c>
      <c r="CL101" s="645">
        <f t="shared" si="1"/>
        <v>0</v>
      </c>
      <c r="CM101" s="639"/>
      <c r="CN101" s="637"/>
      <c r="CO101" s="638"/>
      <c r="CP101" s="639"/>
      <c r="CQ101" s="637"/>
      <c r="CR101" s="638"/>
      <c r="CS101" s="639"/>
      <c r="CT101" s="637"/>
      <c r="CU101" s="638"/>
      <c r="CV101" s="639"/>
      <c r="CW101" s="637"/>
      <c r="CX101" s="638"/>
      <c r="CY101" s="639"/>
      <c r="CZ101" s="637"/>
      <c r="DA101" s="638"/>
      <c r="DB101" s="639"/>
      <c r="DC101" s="637"/>
      <c r="DD101" s="638"/>
      <c r="DE101" s="639"/>
      <c r="DF101" s="637"/>
      <c r="DG101" s="638"/>
      <c r="DH101" s="639"/>
      <c r="DI101" s="637"/>
      <c r="DJ101" s="638"/>
      <c r="DK101" s="640"/>
      <c r="DL101" s="639"/>
      <c r="DM101" s="637"/>
      <c r="DN101" s="637"/>
      <c r="DO101" s="643"/>
    </row>
    <row r="102" spans="2:119" ht="18" customHeight="1" x14ac:dyDescent="0.15">
      <c r="B102" s="636">
        <v>66</v>
      </c>
      <c r="C102" s="637"/>
      <c r="D102" s="637"/>
      <c r="E102" s="638"/>
      <c r="F102" s="639"/>
      <c r="G102" s="640"/>
      <c r="H102" s="639"/>
      <c r="I102" s="641"/>
      <c r="J102" s="637"/>
      <c r="K102" s="637"/>
      <c r="L102" s="637"/>
      <c r="M102" s="638"/>
      <c r="N102" s="641"/>
      <c r="O102" s="637"/>
      <c r="P102" s="637"/>
      <c r="Q102" s="638"/>
      <c r="R102" s="639"/>
      <c r="S102" s="642"/>
      <c r="T102" s="637"/>
      <c r="U102" s="1136"/>
      <c r="V102" s="1137"/>
      <c r="W102" s="1137"/>
      <c r="X102" s="1137"/>
      <c r="Y102" s="1136"/>
      <c r="Z102" s="1137"/>
      <c r="AA102" s="1138"/>
      <c r="AB102" s="639"/>
      <c r="AC102" s="640"/>
      <c r="AD102" s="640"/>
      <c r="AE102" s="639"/>
      <c r="AF102" s="1136"/>
      <c r="AG102" s="1137"/>
      <c r="AH102" s="1138"/>
      <c r="AI102" s="641"/>
      <c r="AJ102" s="639"/>
      <c r="AK102" s="641"/>
      <c r="AL102" s="639"/>
      <c r="AM102" s="641"/>
      <c r="AN102" s="639"/>
      <c r="AO102" s="641"/>
      <c r="AP102" s="637"/>
      <c r="AQ102" s="639"/>
      <c r="AR102" s="641"/>
      <c r="AS102" s="639"/>
      <c r="AT102" s="641"/>
      <c r="AU102" s="1136"/>
      <c r="AV102" s="1137"/>
      <c r="AW102" s="1138"/>
      <c r="AX102" s="641"/>
      <c r="AY102" s="637"/>
      <c r="AZ102" s="639"/>
      <c r="BA102" s="641"/>
      <c r="BB102" s="637"/>
      <c r="BC102" s="639"/>
      <c r="BD102" s="641"/>
      <c r="BE102" s="637"/>
      <c r="BF102" s="639"/>
      <c r="BG102" s="640"/>
      <c r="BH102" s="639"/>
      <c r="BI102" s="637"/>
      <c r="BJ102" s="637"/>
      <c r="BK102" s="637"/>
      <c r="BL102" s="639"/>
      <c r="BM102" s="640"/>
      <c r="BN102" s="640"/>
      <c r="BO102" s="640"/>
      <c r="BP102" s="639"/>
      <c r="BQ102" s="641"/>
      <c r="BR102" s="637"/>
      <c r="BS102" s="637"/>
      <c r="BT102" s="639"/>
      <c r="BU102" s="641"/>
      <c r="BV102" s="637"/>
      <c r="BW102" s="637"/>
      <c r="BX102" s="639"/>
      <c r="BY102" s="641"/>
      <c r="BZ102" s="637"/>
      <c r="CA102" s="637"/>
      <c r="CB102" s="639"/>
      <c r="CC102" s="641"/>
      <c r="CD102" s="637"/>
      <c r="CE102" s="637"/>
      <c r="CF102" s="643"/>
      <c r="CG102" s="389"/>
      <c r="CH102" s="389"/>
      <c r="CI102" s="644">
        <f t="shared" si="1"/>
        <v>66</v>
      </c>
      <c r="CJ102" s="639">
        <f t="shared" si="1"/>
        <v>0</v>
      </c>
      <c r="CK102" s="639">
        <f t="shared" si="1"/>
        <v>0</v>
      </c>
      <c r="CL102" s="645">
        <f t="shared" si="1"/>
        <v>0</v>
      </c>
      <c r="CM102" s="639"/>
      <c r="CN102" s="637"/>
      <c r="CO102" s="638"/>
      <c r="CP102" s="639"/>
      <c r="CQ102" s="637"/>
      <c r="CR102" s="638"/>
      <c r="CS102" s="639"/>
      <c r="CT102" s="637"/>
      <c r="CU102" s="638"/>
      <c r="CV102" s="639"/>
      <c r="CW102" s="637"/>
      <c r="CX102" s="638"/>
      <c r="CY102" s="639"/>
      <c r="CZ102" s="637"/>
      <c r="DA102" s="638"/>
      <c r="DB102" s="639"/>
      <c r="DC102" s="637"/>
      <c r="DD102" s="638"/>
      <c r="DE102" s="639"/>
      <c r="DF102" s="637"/>
      <c r="DG102" s="638"/>
      <c r="DH102" s="639"/>
      <c r="DI102" s="637"/>
      <c r="DJ102" s="638"/>
      <c r="DK102" s="640"/>
      <c r="DL102" s="639"/>
      <c r="DM102" s="637"/>
      <c r="DN102" s="637"/>
      <c r="DO102" s="643"/>
    </row>
    <row r="103" spans="2:119" ht="18" customHeight="1" x14ac:dyDescent="0.15">
      <c r="B103" s="636">
        <v>67</v>
      </c>
      <c r="C103" s="637"/>
      <c r="D103" s="637"/>
      <c r="E103" s="638"/>
      <c r="F103" s="639"/>
      <c r="G103" s="640"/>
      <c r="H103" s="639"/>
      <c r="I103" s="641"/>
      <c r="J103" s="637"/>
      <c r="K103" s="637"/>
      <c r="L103" s="637"/>
      <c r="M103" s="638"/>
      <c r="N103" s="641"/>
      <c r="O103" s="637"/>
      <c r="P103" s="637"/>
      <c r="Q103" s="638"/>
      <c r="R103" s="639"/>
      <c r="S103" s="642"/>
      <c r="T103" s="637"/>
      <c r="U103" s="1136"/>
      <c r="V103" s="1137"/>
      <c r="W103" s="1137"/>
      <c r="X103" s="1137"/>
      <c r="Y103" s="1136"/>
      <c r="Z103" s="1137"/>
      <c r="AA103" s="1138"/>
      <c r="AB103" s="639"/>
      <c r="AC103" s="640"/>
      <c r="AD103" s="640"/>
      <c r="AE103" s="639"/>
      <c r="AF103" s="1136"/>
      <c r="AG103" s="1137"/>
      <c r="AH103" s="1138"/>
      <c r="AI103" s="641"/>
      <c r="AJ103" s="639"/>
      <c r="AK103" s="641"/>
      <c r="AL103" s="639"/>
      <c r="AM103" s="641"/>
      <c r="AN103" s="639"/>
      <c r="AO103" s="641"/>
      <c r="AP103" s="637"/>
      <c r="AQ103" s="639"/>
      <c r="AR103" s="641"/>
      <c r="AS103" s="639"/>
      <c r="AT103" s="641"/>
      <c r="AU103" s="1136"/>
      <c r="AV103" s="1137"/>
      <c r="AW103" s="1138"/>
      <c r="AX103" s="641"/>
      <c r="AY103" s="637"/>
      <c r="AZ103" s="639"/>
      <c r="BA103" s="641"/>
      <c r="BB103" s="637"/>
      <c r="BC103" s="639"/>
      <c r="BD103" s="641"/>
      <c r="BE103" s="637"/>
      <c r="BF103" s="639"/>
      <c r="BG103" s="640"/>
      <c r="BH103" s="639"/>
      <c r="BI103" s="637"/>
      <c r="BJ103" s="637"/>
      <c r="BK103" s="637"/>
      <c r="BL103" s="639"/>
      <c r="BM103" s="640"/>
      <c r="BN103" s="640"/>
      <c r="BO103" s="640"/>
      <c r="BP103" s="639"/>
      <c r="BQ103" s="641"/>
      <c r="BR103" s="637"/>
      <c r="BS103" s="637"/>
      <c r="BT103" s="639"/>
      <c r="BU103" s="641"/>
      <c r="BV103" s="637"/>
      <c r="BW103" s="637"/>
      <c r="BX103" s="639"/>
      <c r="BY103" s="641"/>
      <c r="BZ103" s="637"/>
      <c r="CA103" s="637"/>
      <c r="CB103" s="639"/>
      <c r="CC103" s="641"/>
      <c r="CD103" s="637"/>
      <c r="CE103" s="637"/>
      <c r="CF103" s="643"/>
      <c r="CG103" s="389"/>
      <c r="CH103" s="389"/>
      <c r="CI103" s="644">
        <f t="shared" si="1"/>
        <v>67</v>
      </c>
      <c r="CJ103" s="639">
        <f t="shared" si="1"/>
        <v>0</v>
      </c>
      <c r="CK103" s="639">
        <f t="shared" si="1"/>
        <v>0</v>
      </c>
      <c r="CL103" s="645">
        <f t="shared" si="1"/>
        <v>0</v>
      </c>
      <c r="CM103" s="639"/>
      <c r="CN103" s="637"/>
      <c r="CO103" s="638"/>
      <c r="CP103" s="639"/>
      <c r="CQ103" s="637"/>
      <c r="CR103" s="638"/>
      <c r="CS103" s="639"/>
      <c r="CT103" s="637"/>
      <c r="CU103" s="638"/>
      <c r="CV103" s="639"/>
      <c r="CW103" s="637"/>
      <c r="CX103" s="638"/>
      <c r="CY103" s="639"/>
      <c r="CZ103" s="637"/>
      <c r="DA103" s="638"/>
      <c r="DB103" s="639"/>
      <c r="DC103" s="637"/>
      <c r="DD103" s="638"/>
      <c r="DE103" s="639"/>
      <c r="DF103" s="637"/>
      <c r="DG103" s="638"/>
      <c r="DH103" s="639"/>
      <c r="DI103" s="637"/>
      <c r="DJ103" s="638"/>
      <c r="DK103" s="640"/>
      <c r="DL103" s="639"/>
      <c r="DM103" s="637"/>
      <c r="DN103" s="637"/>
      <c r="DO103" s="643"/>
    </row>
    <row r="104" spans="2:119" ht="18" customHeight="1" x14ac:dyDescent="0.15">
      <c r="B104" s="636">
        <v>68</v>
      </c>
      <c r="C104" s="637"/>
      <c r="D104" s="637"/>
      <c r="E104" s="638"/>
      <c r="F104" s="639"/>
      <c r="G104" s="640"/>
      <c r="H104" s="639"/>
      <c r="I104" s="641"/>
      <c r="J104" s="637"/>
      <c r="K104" s="637"/>
      <c r="L104" s="637"/>
      <c r="M104" s="638"/>
      <c r="N104" s="641"/>
      <c r="O104" s="637"/>
      <c r="P104" s="637"/>
      <c r="Q104" s="638"/>
      <c r="R104" s="639"/>
      <c r="S104" s="642"/>
      <c r="T104" s="637"/>
      <c r="U104" s="1136"/>
      <c r="V104" s="1137"/>
      <c r="W104" s="1137"/>
      <c r="X104" s="1137"/>
      <c r="Y104" s="1136"/>
      <c r="Z104" s="1137"/>
      <c r="AA104" s="1138"/>
      <c r="AB104" s="639"/>
      <c r="AC104" s="640"/>
      <c r="AD104" s="640"/>
      <c r="AE104" s="639"/>
      <c r="AF104" s="1136"/>
      <c r="AG104" s="1137"/>
      <c r="AH104" s="1138"/>
      <c r="AI104" s="641"/>
      <c r="AJ104" s="639"/>
      <c r="AK104" s="641"/>
      <c r="AL104" s="639"/>
      <c r="AM104" s="641"/>
      <c r="AN104" s="639"/>
      <c r="AO104" s="641"/>
      <c r="AP104" s="637"/>
      <c r="AQ104" s="639"/>
      <c r="AR104" s="641"/>
      <c r="AS104" s="639"/>
      <c r="AT104" s="641"/>
      <c r="AU104" s="1136"/>
      <c r="AV104" s="1137"/>
      <c r="AW104" s="1138"/>
      <c r="AX104" s="641"/>
      <c r="AY104" s="637"/>
      <c r="AZ104" s="639"/>
      <c r="BA104" s="641"/>
      <c r="BB104" s="637"/>
      <c r="BC104" s="639"/>
      <c r="BD104" s="641"/>
      <c r="BE104" s="637"/>
      <c r="BF104" s="639"/>
      <c r="BG104" s="640"/>
      <c r="BH104" s="639"/>
      <c r="BI104" s="637"/>
      <c r="BJ104" s="637"/>
      <c r="BK104" s="637"/>
      <c r="BL104" s="639"/>
      <c r="BM104" s="640"/>
      <c r="BN104" s="640"/>
      <c r="BO104" s="640"/>
      <c r="BP104" s="639"/>
      <c r="BQ104" s="641"/>
      <c r="BR104" s="637"/>
      <c r="BS104" s="637"/>
      <c r="BT104" s="639"/>
      <c r="BU104" s="641"/>
      <c r="BV104" s="637"/>
      <c r="BW104" s="637"/>
      <c r="BX104" s="639"/>
      <c r="BY104" s="641"/>
      <c r="BZ104" s="637"/>
      <c r="CA104" s="637"/>
      <c r="CB104" s="639"/>
      <c r="CC104" s="641"/>
      <c r="CD104" s="637"/>
      <c r="CE104" s="637"/>
      <c r="CF104" s="643"/>
      <c r="CG104" s="389"/>
      <c r="CH104" s="389"/>
      <c r="CI104" s="644">
        <f t="shared" si="1"/>
        <v>68</v>
      </c>
      <c r="CJ104" s="639">
        <f t="shared" si="1"/>
        <v>0</v>
      </c>
      <c r="CK104" s="639">
        <f t="shared" si="1"/>
        <v>0</v>
      </c>
      <c r="CL104" s="645">
        <f t="shared" si="1"/>
        <v>0</v>
      </c>
      <c r="CM104" s="639"/>
      <c r="CN104" s="637"/>
      <c r="CO104" s="638"/>
      <c r="CP104" s="639"/>
      <c r="CQ104" s="637"/>
      <c r="CR104" s="638"/>
      <c r="CS104" s="639"/>
      <c r="CT104" s="637"/>
      <c r="CU104" s="638"/>
      <c r="CV104" s="639"/>
      <c r="CW104" s="637"/>
      <c r="CX104" s="638"/>
      <c r="CY104" s="639"/>
      <c r="CZ104" s="637"/>
      <c r="DA104" s="638"/>
      <c r="DB104" s="639"/>
      <c r="DC104" s="637"/>
      <c r="DD104" s="638"/>
      <c r="DE104" s="639"/>
      <c r="DF104" s="637"/>
      <c r="DG104" s="638"/>
      <c r="DH104" s="639"/>
      <c r="DI104" s="637"/>
      <c r="DJ104" s="638"/>
      <c r="DK104" s="640"/>
      <c r="DL104" s="639"/>
      <c r="DM104" s="637"/>
      <c r="DN104" s="637"/>
      <c r="DO104" s="643"/>
    </row>
    <row r="105" spans="2:119" ht="18" customHeight="1" x14ac:dyDescent="0.15">
      <c r="B105" s="636">
        <v>69</v>
      </c>
      <c r="C105" s="637"/>
      <c r="D105" s="637"/>
      <c r="E105" s="638"/>
      <c r="F105" s="639"/>
      <c r="G105" s="640"/>
      <c r="H105" s="639"/>
      <c r="I105" s="641"/>
      <c r="J105" s="637"/>
      <c r="K105" s="637"/>
      <c r="L105" s="637"/>
      <c r="M105" s="638"/>
      <c r="N105" s="641"/>
      <c r="O105" s="637"/>
      <c r="P105" s="637"/>
      <c r="Q105" s="638"/>
      <c r="R105" s="639"/>
      <c r="S105" s="642"/>
      <c r="T105" s="637"/>
      <c r="U105" s="1136"/>
      <c r="V105" s="1137"/>
      <c r="W105" s="1137"/>
      <c r="X105" s="1137"/>
      <c r="Y105" s="1136"/>
      <c r="Z105" s="1137"/>
      <c r="AA105" s="1138"/>
      <c r="AB105" s="639"/>
      <c r="AC105" s="640"/>
      <c r="AD105" s="640"/>
      <c r="AE105" s="639"/>
      <c r="AF105" s="1136"/>
      <c r="AG105" s="1137"/>
      <c r="AH105" s="1138"/>
      <c r="AI105" s="641"/>
      <c r="AJ105" s="639"/>
      <c r="AK105" s="641"/>
      <c r="AL105" s="639"/>
      <c r="AM105" s="641"/>
      <c r="AN105" s="639"/>
      <c r="AO105" s="641"/>
      <c r="AP105" s="637"/>
      <c r="AQ105" s="639"/>
      <c r="AR105" s="641"/>
      <c r="AS105" s="639"/>
      <c r="AT105" s="641"/>
      <c r="AU105" s="1136"/>
      <c r="AV105" s="1137"/>
      <c r="AW105" s="1138"/>
      <c r="AX105" s="641"/>
      <c r="AY105" s="637"/>
      <c r="AZ105" s="639"/>
      <c r="BA105" s="641"/>
      <c r="BB105" s="637"/>
      <c r="BC105" s="639"/>
      <c r="BD105" s="641"/>
      <c r="BE105" s="637"/>
      <c r="BF105" s="639"/>
      <c r="BG105" s="640"/>
      <c r="BH105" s="639"/>
      <c r="BI105" s="637"/>
      <c r="BJ105" s="637"/>
      <c r="BK105" s="637"/>
      <c r="BL105" s="639"/>
      <c r="BM105" s="640"/>
      <c r="BN105" s="640"/>
      <c r="BO105" s="640"/>
      <c r="BP105" s="639"/>
      <c r="BQ105" s="641"/>
      <c r="BR105" s="637"/>
      <c r="BS105" s="637"/>
      <c r="BT105" s="639"/>
      <c r="BU105" s="641"/>
      <c r="BV105" s="637"/>
      <c r="BW105" s="637"/>
      <c r="BX105" s="639"/>
      <c r="BY105" s="641"/>
      <c r="BZ105" s="637"/>
      <c r="CA105" s="637"/>
      <c r="CB105" s="639"/>
      <c r="CC105" s="641"/>
      <c r="CD105" s="637"/>
      <c r="CE105" s="637"/>
      <c r="CF105" s="643"/>
      <c r="CG105" s="389"/>
      <c r="CH105" s="389"/>
      <c r="CI105" s="644">
        <f t="shared" si="1"/>
        <v>69</v>
      </c>
      <c r="CJ105" s="639">
        <f t="shared" si="1"/>
        <v>0</v>
      </c>
      <c r="CK105" s="639">
        <f t="shared" si="1"/>
        <v>0</v>
      </c>
      <c r="CL105" s="645">
        <f t="shared" si="1"/>
        <v>0</v>
      </c>
      <c r="CM105" s="639"/>
      <c r="CN105" s="637"/>
      <c r="CO105" s="638"/>
      <c r="CP105" s="639"/>
      <c r="CQ105" s="637"/>
      <c r="CR105" s="638"/>
      <c r="CS105" s="639"/>
      <c r="CT105" s="637"/>
      <c r="CU105" s="638"/>
      <c r="CV105" s="639"/>
      <c r="CW105" s="637"/>
      <c r="CX105" s="638"/>
      <c r="CY105" s="639"/>
      <c r="CZ105" s="637"/>
      <c r="DA105" s="638"/>
      <c r="DB105" s="639"/>
      <c r="DC105" s="637"/>
      <c r="DD105" s="638"/>
      <c r="DE105" s="639"/>
      <c r="DF105" s="637"/>
      <c r="DG105" s="638"/>
      <c r="DH105" s="639"/>
      <c r="DI105" s="637"/>
      <c r="DJ105" s="638"/>
      <c r="DK105" s="640"/>
      <c r="DL105" s="639"/>
      <c r="DM105" s="637"/>
      <c r="DN105" s="637"/>
      <c r="DO105" s="643"/>
    </row>
    <row r="106" spans="2:119" ht="18" customHeight="1" x14ac:dyDescent="0.15">
      <c r="B106" s="636">
        <v>70</v>
      </c>
      <c r="C106" s="637"/>
      <c r="D106" s="637"/>
      <c r="E106" s="638"/>
      <c r="F106" s="639"/>
      <c r="G106" s="640"/>
      <c r="H106" s="639"/>
      <c r="I106" s="641"/>
      <c r="J106" s="637"/>
      <c r="K106" s="637"/>
      <c r="L106" s="637"/>
      <c r="M106" s="638"/>
      <c r="N106" s="641"/>
      <c r="O106" s="637"/>
      <c r="P106" s="637"/>
      <c r="Q106" s="638"/>
      <c r="R106" s="639"/>
      <c r="S106" s="642"/>
      <c r="T106" s="637"/>
      <c r="U106" s="1136"/>
      <c r="V106" s="1137"/>
      <c r="W106" s="1137"/>
      <c r="X106" s="1137"/>
      <c r="Y106" s="1136"/>
      <c r="Z106" s="1137"/>
      <c r="AA106" s="1138"/>
      <c r="AB106" s="639"/>
      <c r="AC106" s="640"/>
      <c r="AD106" s="640"/>
      <c r="AE106" s="639"/>
      <c r="AF106" s="1136"/>
      <c r="AG106" s="1137"/>
      <c r="AH106" s="1138"/>
      <c r="AI106" s="641"/>
      <c r="AJ106" s="639"/>
      <c r="AK106" s="641"/>
      <c r="AL106" s="639"/>
      <c r="AM106" s="641"/>
      <c r="AN106" s="639"/>
      <c r="AO106" s="641"/>
      <c r="AP106" s="637"/>
      <c r="AQ106" s="639"/>
      <c r="AR106" s="641"/>
      <c r="AS106" s="639"/>
      <c r="AT106" s="641"/>
      <c r="AU106" s="1136"/>
      <c r="AV106" s="1137"/>
      <c r="AW106" s="1138"/>
      <c r="AX106" s="641"/>
      <c r="AY106" s="637"/>
      <c r="AZ106" s="639"/>
      <c r="BA106" s="641"/>
      <c r="BB106" s="637"/>
      <c r="BC106" s="639"/>
      <c r="BD106" s="641"/>
      <c r="BE106" s="637"/>
      <c r="BF106" s="639"/>
      <c r="BG106" s="640"/>
      <c r="BH106" s="639"/>
      <c r="BI106" s="637"/>
      <c r="BJ106" s="637"/>
      <c r="BK106" s="637"/>
      <c r="BL106" s="639"/>
      <c r="BM106" s="640"/>
      <c r="BN106" s="640"/>
      <c r="BO106" s="640"/>
      <c r="BP106" s="639"/>
      <c r="BQ106" s="641"/>
      <c r="BR106" s="637"/>
      <c r="BS106" s="637"/>
      <c r="BT106" s="639"/>
      <c r="BU106" s="641"/>
      <c r="BV106" s="637"/>
      <c r="BW106" s="637"/>
      <c r="BX106" s="639"/>
      <c r="BY106" s="641"/>
      <c r="BZ106" s="637"/>
      <c r="CA106" s="637"/>
      <c r="CB106" s="639"/>
      <c r="CC106" s="641"/>
      <c r="CD106" s="637"/>
      <c r="CE106" s="637"/>
      <c r="CF106" s="643"/>
      <c r="CG106" s="389"/>
      <c r="CH106" s="389"/>
      <c r="CI106" s="644">
        <f t="shared" si="1"/>
        <v>70</v>
      </c>
      <c r="CJ106" s="639">
        <f t="shared" si="1"/>
        <v>0</v>
      </c>
      <c r="CK106" s="639">
        <f t="shared" si="1"/>
        <v>0</v>
      </c>
      <c r="CL106" s="645">
        <f t="shared" si="1"/>
        <v>0</v>
      </c>
      <c r="CM106" s="639"/>
      <c r="CN106" s="637"/>
      <c r="CO106" s="638"/>
      <c r="CP106" s="639"/>
      <c r="CQ106" s="637"/>
      <c r="CR106" s="638"/>
      <c r="CS106" s="639"/>
      <c r="CT106" s="637"/>
      <c r="CU106" s="638"/>
      <c r="CV106" s="639"/>
      <c r="CW106" s="637"/>
      <c r="CX106" s="638"/>
      <c r="CY106" s="639"/>
      <c r="CZ106" s="637"/>
      <c r="DA106" s="638"/>
      <c r="DB106" s="639"/>
      <c r="DC106" s="637"/>
      <c r="DD106" s="638"/>
      <c r="DE106" s="639"/>
      <c r="DF106" s="637"/>
      <c r="DG106" s="638"/>
      <c r="DH106" s="639"/>
      <c r="DI106" s="637"/>
      <c r="DJ106" s="638"/>
      <c r="DK106" s="640"/>
      <c r="DL106" s="639"/>
      <c r="DM106" s="637"/>
      <c r="DN106" s="637"/>
      <c r="DO106" s="643"/>
    </row>
    <row r="107" spans="2:119" ht="18" customHeight="1" x14ac:dyDescent="0.15">
      <c r="B107" s="636">
        <v>71</v>
      </c>
      <c r="C107" s="637"/>
      <c r="D107" s="637"/>
      <c r="E107" s="638"/>
      <c r="F107" s="639"/>
      <c r="G107" s="640"/>
      <c r="H107" s="639"/>
      <c r="I107" s="641"/>
      <c r="J107" s="637"/>
      <c r="K107" s="637"/>
      <c r="L107" s="637"/>
      <c r="M107" s="638"/>
      <c r="N107" s="641"/>
      <c r="O107" s="637"/>
      <c r="P107" s="637"/>
      <c r="Q107" s="638"/>
      <c r="R107" s="639"/>
      <c r="S107" s="642"/>
      <c r="T107" s="637"/>
      <c r="U107" s="1136"/>
      <c r="V107" s="1137"/>
      <c r="W107" s="1137"/>
      <c r="X107" s="1137"/>
      <c r="Y107" s="1136"/>
      <c r="Z107" s="1137"/>
      <c r="AA107" s="1138"/>
      <c r="AB107" s="639"/>
      <c r="AC107" s="640"/>
      <c r="AD107" s="640"/>
      <c r="AE107" s="639"/>
      <c r="AF107" s="1136"/>
      <c r="AG107" s="1137"/>
      <c r="AH107" s="1138"/>
      <c r="AI107" s="641"/>
      <c r="AJ107" s="639"/>
      <c r="AK107" s="641"/>
      <c r="AL107" s="639"/>
      <c r="AM107" s="641"/>
      <c r="AN107" s="639"/>
      <c r="AO107" s="641"/>
      <c r="AP107" s="637"/>
      <c r="AQ107" s="639"/>
      <c r="AR107" s="641"/>
      <c r="AS107" s="639"/>
      <c r="AT107" s="641"/>
      <c r="AU107" s="1136"/>
      <c r="AV107" s="1137"/>
      <c r="AW107" s="1138"/>
      <c r="AX107" s="641"/>
      <c r="AY107" s="637"/>
      <c r="AZ107" s="639"/>
      <c r="BA107" s="641"/>
      <c r="BB107" s="637"/>
      <c r="BC107" s="639"/>
      <c r="BD107" s="641"/>
      <c r="BE107" s="637"/>
      <c r="BF107" s="639"/>
      <c r="BG107" s="640"/>
      <c r="BH107" s="639"/>
      <c r="BI107" s="637"/>
      <c r="BJ107" s="637"/>
      <c r="BK107" s="637"/>
      <c r="BL107" s="639"/>
      <c r="BM107" s="640"/>
      <c r="BN107" s="640"/>
      <c r="BO107" s="640"/>
      <c r="BP107" s="639"/>
      <c r="BQ107" s="641"/>
      <c r="BR107" s="637"/>
      <c r="BS107" s="637"/>
      <c r="BT107" s="639"/>
      <c r="BU107" s="641"/>
      <c r="BV107" s="637"/>
      <c r="BW107" s="637"/>
      <c r="BX107" s="639"/>
      <c r="BY107" s="641"/>
      <c r="BZ107" s="637"/>
      <c r="CA107" s="637"/>
      <c r="CB107" s="639"/>
      <c r="CC107" s="641"/>
      <c r="CD107" s="637"/>
      <c r="CE107" s="637"/>
      <c r="CF107" s="643"/>
      <c r="CG107" s="389"/>
      <c r="CH107" s="389"/>
      <c r="CI107" s="644">
        <f t="shared" si="1"/>
        <v>71</v>
      </c>
      <c r="CJ107" s="639">
        <f t="shared" si="1"/>
        <v>0</v>
      </c>
      <c r="CK107" s="639">
        <f t="shared" si="1"/>
        <v>0</v>
      </c>
      <c r="CL107" s="645">
        <f t="shared" si="1"/>
        <v>0</v>
      </c>
      <c r="CM107" s="639"/>
      <c r="CN107" s="637"/>
      <c r="CO107" s="638"/>
      <c r="CP107" s="639"/>
      <c r="CQ107" s="637"/>
      <c r="CR107" s="638"/>
      <c r="CS107" s="639"/>
      <c r="CT107" s="637"/>
      <c r="CU107" s="638"/>
      <c r="CV107" s="639"/>
      <c r="CW107" s="637"/>
      <c r="CX107" s="638"/>
      <c r="CY107" s="639"/>
      <c r="CZ107" s="637"/>
      <c r="DA107" s="638"/>
      <c r="DB107" s="639"/>
      <c r="DC107" s="637"/>
      <c r="DD107" s="638"/>
      <c r="DE107" s="639"/>
      <c r="DF107" s="637"/>
      <c r="DG107" s="638"/>
      <c r="DH107" s="639"/>
      <c r="DI107" s="637"/>
      <c r="DJ107" s="638"/>
      <c r="DK107" s="640"/>
      <c r="DL107" s="639"/>
      <c r="DM107" s="637"/>
      <c r="DN107" s="637"/>
      <c r="DO107" s="643"/>
    </row>
    <row r="108" spans="2:119" ht="18" customHeight="1" x14ac:dyDescent="0.15">
      <c r="B108" s="636">
        <v>72</v>
      </c>
      <c r="C108" s="637"/>
      <c r="D108" s="637"/>
      <c r="E108" s="638"/>
      <c r="F108" s="639"/>
      <c r="G108" s="640"/>
      <c r="H108" s="639"/>
      <c r="I108" s="641"/>
      <c r="J108" s="637"/>
      <c r="K108" s="637"/>
      <c r="L108" s="637"/>
      <c r="M108" s="638"/>
      <c r="N108" s="641"/>
      <c r="O108" s="637"/>
      <c r="P108" s="637"/>
      <c r="Q108" s="638"/>
      <c r="R108" s="639"/>
      <c r="S108" s="642"/>
      <c r="T108" s="637"/>
      <c r="U108" s="1136"/>
      <c r="V108" s="1137"/>
      <c r="W108" s="1137"/>
      <c r="X108" s="1137"/>
      <c r="Y108" s="1136"/>
      <c r="Z108" s="1137"/>
      <c r="AA108" s="1138"/>
      <c r="AB108" s="639"/>
      <c r="AC108" s="640"/>
      <c r="AD108" s="640"/>
      <c r="AE108" s="639"/>
      <c r="AF108" s="1136"/>
      <c r="AG108" s="1137"/>
      <c r="AH108" s="1138"/>
      <c r="AI108" s="641"/>
      <c r="AJ108" s="639"/>
      <c r="AK108" s="641"/>
      <c r="AL108" s="639"/>
      <c r="AM108" s="641"/>
      <c r="AN108" s="639"/>
      <c r="AO108" s="641"/>
      <c r="AP108" s="637"/>
      <c r="AQ108" s="639"/>
      <c r="AR108" s="641"/>
      <c r="AS108" s="639"/>
      <c r="AT108" s="641"/>
      <c r="AU108" s="1136"/>
      <c r="AV108" s="1137"/>
      <c r="AW108" s="1138"/>
      <c r="AX108" s="641"/>
      <c r="AY108" s="637"/>
      <c r="AZ108" s="639"/>
      <c r="BA108" s="641"/>
      <c r="BB108" s="637"/>
      <c r="BC108" s="639"/>
      <c r="BD108" s="641"/>
      <c r="BE108" s="637"/>
      <c r="BF108" s="639"/>
      <c r="BG108" s="640"/>
      <c r="BH108" s="639"/>
      <c r="BI108" s="637"/>
      <c r="BJ108" s="637"/>
      <c r="BK108" s="637"/>
      <c r="BL108" s="639"/>
      <c r="BM108" s="640"/>
      <c r="BN108" s="640"/>
      <c r="BO108" s="640"/>
      <c r="BP108" s="639"/>
      <c r="BQ108" s="641"/>
      <c r="BR108" s="637"/>
      <c r="BS108" s="637"/>
      <c r="BT108" s="639"/>
      <c r="BU108" s="641"/>
      <c r="BV108" s="637"/>
      <c r="BW108" s="637"/>
      <c r="BX108" s="639"/>
      <c r="BY108" s="641"/>
      <c r="BZ108" s="637"/>
      <c r="CA108" s="637"/>
      <c r="CB108" s="639"/>
      <c r="CC108" s="641"/>
      <c r="CD108" s="637"/>
      <c r="CE108" s="637"/>
      <c r="CF108" s="643"/>
      <c r="CG108" s="389"/>
      <c r="CH108" s="389"/>
      <c r="CI108" s="644">
        <f t="shared" si="1"/>
        <v>72</v>
      </c>
      <c r="CJ108" s="639">
        <f t="shared" si="1"/>
        <v>0</v>
      </c>
      <c r="CK108" s="639">
        <f t="shared" si="1"/>
        <v>0</v>
      </c>
      <c r="CL108" s="645">
        <f t="shared" si="1"/>
        <v>0</v>
      </c>
      <c r="CM108" s="639"/>
      <c r="CN108" s="637"/>
      <c r="CO108" s="638"/>
      <c r="CP108" s="639"/>
      <c r="CQ108" s="637"/>
      <c r="CR108" s="638"/>
      <c r="CS108" s="639"/>
      <c r="CT108" s="637"/>
      <c r="CU108" s="638"/>
      <c r="CV108" s="639"/>
      <c r="CW108" s="637"/>
      <c r="CX108" s="638"/>
      <c r="CY108" s="639"/>
      <c r="CZ108" s="637"/>
      <c r="DA108" s="638"/>
      <c r="DB108" s="639"/>
      <c r="DC108" s="637"/>
      <c r="DD108" s="638"/>
      <c r="DE108" s="639"/>
      <c r="DF108" s="637"/>
      <c r="DG108" s="638"/>
      <c r="DH108" s="639"/>
      <c r="DI108" s="637"/>
      <c r="DJ108" s="638"/>
      <c r="DK108" s="640"/>
      <c r="DL108" s="639"/>
      <c r="DM108" s="637"/>
      <c r="DN108" s="637"/>
      <c r="DO108" s="643"/>
    </row>
    <row r="109" spans="2:119" ht="18" customHeight="1" x14ac:dyDescent="0.15">
      <c r="B109" s="636">
        <v>73</v>
      </c>
      <c r="C109" s="637"/>
      <c r="D109" s="637"/>
      <c r="E109" s="638"/>
      <c r="F109" s="639"/>
      <c r="G109" s="640"/>
      <c r="H109" s="639"/>
      <c r="I109" s="641"/>
      <c r="J109" s="637"/>
      <c r="K109" s="637"/>
      <c r="L109" s="637"/>
      <c r="M109" s="638"/>
      <c r="N109" s="641"/>
      <c r="O109" s="637"/>
      <c r="P109" s="637"/>
      <c r="Q109" s="638"/>
      <c r="R109" s="639"/>
      <c r="S109" s="642"/>
      <c r="T109" s="637"/>
      <c r="U109" s="1136"/>
      <c r="V109" s="1137"/>
      <c r="W109" s="1137"/>
      <c r="X109" s="1137"/>
      <c r="Y109" s="1136"/>
      <c r="Z109" s="1137"/>
      <c r="AA109" s="1138"/>
      <c r="AB109" s="639"/>
      <c r="AC109" s="640"/>
      <c r="AD109" s="640"/>
      <c r="AE109" s="639"/>
      <c r="AF109" s="1136"/>
      <c r="AG109" s="1137"/>
      <c r="AH109" s="1138"/>
      <c r="AI109" s="641"/>
      <c r="AJ109" s="639"/>
      <c r="AK109" s="641"/>
      <c r="AL109" s="639"/>
      <c r="AM109" s="641"/>
      <c r="AN109" s="639"/>
      <c r="AO109" s="641"/>
      <c r="AP109" s="637"/>
      <c r="AQ109" s="639"/>
      <c r="AR109" s="641"/>
      <c r="AS109" s="639"/>
      <c r="AT109" s="641"/>
      <c r="AU109" s="1136"/>
      <c r="AV109" s="1137"/>
      <c r="AW109" s="1138"/>
      <c r="AX109" s="641"/>
      <c r="AY109" s="637"/>
      <c r="AZ109" s="639"/>
      <c r="BA109" s="641"/>
      <c r="BB109" s="637"/>
      <c r="BC109" s="639"/>
      <c r="BD109" s="641"/>
      <c r="BE109" s="637"/>
      <c r="BF109" s="639"/>
      <c r="BG109" s="640"/>
      <c r="BH109" s="639"/>
      <c r="BI109" s="637"/>
      <c r="BJ109" s="637"/>
      <c r="BK109" s="637"/>
      <c r="BL109" s="639"/>
      <c r="BM109" s="640"/>
      <c r="BN109" s="640"/>
      <c r="BO109" s="640"/>
      <c r="BP109" s="639"/>
      <c r="BQ109" s="641"/>
      <c r="BR109" s="637"/>
      <c r="BS109" s="637"/>
      <c r="BT109" s="639"/>
      <c r="BU109" s="641"/>
      <c r="BV109" s="637"/>
      <c r="BW109" s="637"/>
      <c r="BX109" s="639"/>
      <c r="BY109" s="641"/>
      <c r="BZ109" s="637"/>
      <c r="CA109" s="637"/>
      <c r="CB109" s="639"/>
      <c r="CC109" s="641"/>
      <c r="CD109" s="637"/>
      <c r="CE109" s="637"/>
      <c r="CF109" s="643"/>
      <c r="CG109" s="389"/>
      <c r="CH109" s="389"/>
      <c r="CI109" s="644">
        <f t="shared" si="1"/>
        <v>73</v>
      </c>
      <c r="CJ109" s="639">
        <f t="shared" si="1"/>
        <v>0</v>
      </c>
      <c r="CK109" s="639">
        <f t="shared" si="1"/>
        <v>0</v>
      </c>
      <c r="CL109" s="645">
        <f t="shared" si="1"/>
        <v>0</v>
      </c>
      <c r="CM109" s="639"/>
      <c r="CN109" s="637"/>
      <c r="CO109" s="638"/>
      <c r="CP109" s="639"/>
      <c r="CQ109" s="637"/>
      <c r="CR109" s="638"/>
      <c r="CS109" s="639"/>
      <c r="CT109" s="637"/>
      <c r="CU109" s="638"/>
      <c r="CV109" s="639"/>
      <c r="CW109" s="637"/>
      <c r="CX109" s="638"/>
      <c r="CY109" s="639"/>
      <c r="CZ109" s="637"/>
      <c r="DA109" s="638"/>
      <c r="DB109" s="639"/>
      <c r="DC109" s="637"/>
      <c r="DD109" s="638"/>
      <c r="DE109" s="639"/>
      <c r="DF109" s="637"/>
      <c r="DG109" s="638"/>
      <c r="DH109" s="639"/>
      <c r="DI109" s="637"/>
      <c r="DJ109" s="638"/>
      <c r="DK109" s="640"/>
      <c r="DL109" s="639"/>
      <c r="DM109" s="637"/>
      <c r="DN109" s="637"/>
      <c r="DO109" s="643"/>
    </row>
    <row r="110" spans="2:119" ht="18" customHeight="1" x14ac:dyDescent="0.15">
      <c r="B110" s="636">
        <v>74</v>
      </c>
      <c r="C110" s="637"/>
      <c r="D110" s="637"/>
      <c r="E110" s="638"/>
      <c r="F110" s="639"/>
      <c r="G110" s="640"/>
      <c r="H110" s="639"/>
      <c r="I110" s="641"/>
      <c r="J110" s="637"/>
      <c r="K110" s="637"/>
      <c r="L110" s="637"/>
      <c r="M110" s="638"/>
      <c r="N110" s="641"/>
      <c r="O110" s="637"/>
      <c r="P110" s="637"/>
      <c r="Q110" s="638"/>
      <c r="R110" s="639"/>
      <c r="S110" s="642"/>
      <c r="T110" s="637"/>
      <c r="U110" s="1136"/>
      <c r="V110" s="1137"/>
      <c r="W110" s="1137"/>
      <c r="X110" s="1137"/>
      <c r="Y110" s="1136"/>
      <c r="Z110" s="1137"/>
      <c r="AA110" s="1138"/>
      <c r="AB110" s="639"/>
      <c r="AC110" s="640"/>
      <c r="AD110" s="640"/>
      <c r="AE110" s="639"/>
      <c r="AF110" s="1136"/>
      <c r="AG110" s="1137"/>
      <c r="AH110" s="1138"/>
      <c r="AI110" s="641"/>
      <c r="AJ110" s="639"/>
      <c r="AK110" s="641"/>
      <c r="AL110" s="639"/>
      <c r="AM110" s="641"/>
      <c r="AN110" s="639"/>
      <c r="AO110" s="641"/>
      <c r="AP110" s="637"/>
      <c r="AQ110" s="639"/>
      <c r="AR110" s="641"/>
      <c r="AS110" s="639"/>
      <c r="AT110" s="641"/>
      <c r="AU110" s="1136"/>
      <c r="AV110" s="1137"/>
      <c r="AW110" s="1138"/>
      <c r="AX110" s="641"/>
      <c r="AY110" s="637"/>
      <c r="AZ110" s="639"/>
      <c r="BA110" s="641"/>
      <c r="BB110" s="637"/>
      <c r="BC110" s="639"/>
      <c r="BD110" s="641"/>
      <c r="BE110" s="637"/>
      <c r="BF110" s="639"/>
      <c r="BG110" s="640"/>
      <c r="BH110" s="639"/>
      <c r="BI110" s="637"/>
      <c r="BJ110" s="637"/>
      <c r="BK110" s="637"/>
      <c r="BL110" s="639"/>
      <c r="BM110" s="640"/>
      <c r="BN110" s="640"/>
      <c r="BO110" s="640"/>
      <c r="BP110" s="639"/>
      <c r="BQ110" s="641"/>
      <c r="BR110" s="637"/>
      <c r="BS110" s="637"/>
      <c r="BT110" s="639"/>
      <c r="BU110" s="641"/>
      <c r="BV110" s="637"/>
      <c r="BW110" s="637"/>
      <c r="BX110" s="639"/>
      <c r="BY110" s="641"/>
      <c r="BZ110" s="637"/>
      <c r="CA110" s="637"/>
      <c r="CB110" s="639"/>
      <c r="CC110" s="641"/>
      <c r="CD110" s="637"/>
      <c r="CE110" s="637"/>
      <c r="CF110" s="643"/>
      <c r="CG110" s="389"/>
      <c r="CH110" s="389"/>
      <c r="CI110" s="644">
        <f t="shared" si="1"/>
        <v>74</v>
      </c>
      <c r="CJ110" s="639">
        <f t="shared" si="1"/>
        <v>0</v>
      </c>
      <c r="CK110" s="639">
        <f t="shared" si="1"/>
        <v>0</v>
      </c>
      <c r="CL110" s="645">
        <f t="shared" si="1"/>
        <v>0</v>
      </c>
      <c r="CM110" s="639"/>
      <c r="CN110" s="637"/>
      <c r="CO110" s="638"/>
      <c r="CP110" s="639"/>
      <c r="CQ110" s="637"/>
      <c r="CR110" s="638"/>
      <c r="CS110" s="639"/>
      <c r="CT110" s="637"/>
      <c r="CU110" s="638"/>
      <c r="CV110" s="639"/>
      <c r="CW110" s="637"/>
      <c r="CX110" s="638"/>
      <c r="CY110" s="639"/>
      <c r="CZ110" s="637"/>
      <c r="DA110" s="638"/>
      <c r="DB110" s="639"/>
      <c r="DC110" s="637"/>
      <c r="DD110" s="638"/>
      <c r="DE110" s="639"/>
      <c r="DF110" s="637"/>
      <c r="DG110" s="638"/>
      <c r="DH110" s="639"/>
      <c r="DI110" s="637"/>
      <c r="DJ110" s="638"/>
      <c r="DK110" s="640"/>
      <c r="DL110" s="639"/>
      <c r="DM110" s="637"/>
      <c r="DN110" s="637"/>
      <c r="DO110" s="643"/>
    </row>
    <row r="111" spans="2:119" ht="18" customHeight="1" x14ac:dyDescent="0.15">
      <c r="B111" s="636">
        <v>75</v>
      </c>
      <c r="C111" s="637"/>
      <c r="D111" s="637"/>
      <c r="E111" s="638"/>
      <c r="F111" s="639"/>
      <c r="G111" s="640"/>
      <c r="H111" s="639"/>
      <c r="I111" s="641"/>
      <c r="J111" s="637"/>
      <c r="K111" s="637"/>
      <c r="L111" s="637"/>
      <c r="M111" s="638"/>
      <c r="N111" s="641"/>
      <c r="O111" s="637"/>
      <c r="P111" s="637"/>
      <c r="Q111" s="638"/>
      <c r="R111" s="639"/>
      <c r="S111" s="642"/>
      <c r="T111" s="637"/>
      <c r="U111" s="1136"/>
      <c r="V111" s="1137"/>
      <c r="W111" s="1137"/>
      <c r="X111" s="1137"/>
      <c r="Y111" s="1136"/>
      <c r="Z111" s="1137"/>
      <c r="AA111" s="1138"/>
      <c r="AB111" s="639"/>
      <c r="AC111" s="640"/>
      <c r="AD111" s="640"/>
      <c r="AE111" s="639"/>
      <c r="AF111" s="1136"/>
      <c r="AG111" s="1137"/>
      <c r="AH111" s="1138"/>
      <c r="AI111" s="641"/>
      <c r="AJ111" s="639"/>
      <c r="AK111" s="641"/>
      <c r="AL111" s="639"/>
      <c r="AM111" s="641"/>
      <c r="AN111" s="639"/>
      <c r="AO111" s="641"/>
      <c r="AP111" s="637"/>
      <c r="AQ111" s="639"/>
      <c r="AR111" s="641"/>
      <c r="AS111" s="639"/>
      <c r="AT111" s="641"/>
      <c r="AU111" s="1136"/>
      <c r="AV111" s="1137"/>
      <c r="AW111" s="1138"/>
      <c r="AX111" s="641"/>
      <c r="AY111" s="637"/>
      <c r="AZ111" s="639"/>
      <c r="BA111" s="641"/>
      <c r="BB111" s="637"/>
      <c r="BC111" s="639"/>
      <c r="BD111" s="641"/>
      <c r="BE111" s="637"/>
      <c r="BF111" s="639"/>
      <c r="BG111" s="640"/>
      <c r="BH111" s="639"/>
      <c r="BI111" s="637"/>
      <c r="BJ111" s="637"/>
      <c r="BK111" s="637"/>
      <c r="BL111" s="639"/>
      <c r="BM111" s="640"/>
      <c r="BN111" s="640"/>
      <c r="BO111" s="640"/>
      <c r="BP111" s="639"/>
      <c r="BQ111" s="641"/>
      <c r="BR111" s="637"/>
      <c r="BS111" s="637"/>
      <c r="BT111" s="639"/>
      <c r="BU111" s="641"/>
      <c r="BV111" s="637"/>
      <c r="BW111" s="637"/>
      <c r="BX111" s="639"/>
      <c r="BY111" s="641"/>
      <c r="BZ111" s="637"/>
      <c r="CA111" s="637"/>
      <c r="CB111" s="639"/>
      <c r="CC111" s="641"/>
      <c r="CD111" s="637"/>
      <c r="CE111" s="637"/>
      <c r="CF111" s="643"/>
      <c r="CG111" s="389"/>
      <c r="CH111" s="389"/>
      <c r="CI111" s="644">
        <f t="shared" si="1"/>
        <v>75</v>
      </c>
      <c r="CJ111" s="639">
        <f t="shared" si="1"/>
        <v>0</v>
      </c>
      <c r="CK111" s="639">
        <f t="shared" si="1"/>
        <v>0</v>
      </c>
      <c r="CL111" s="645">
        <f t="shared" si="1"/>
        <v>0</v>
      </c>
      <c r="CM111" s="639"/>
      <c r="CN111" s="637"/>
      <c r="CO111" s="638"/>
      <c r="CP111" s="639"/>
      <c r="CQ111" s="637"/>
      <c r="CR111" s="638"/>
      <c r="CS111" s="639"/>
      <c r="CT111" s="637"/>
      <c r="CU111" s="638"/>
      <c r="CV111" s="639"/>
      <c r="CW111" s="637"/>
      <c r="CX111" s="638"/>
      <c r="CY111" s="639"/>
      <c r="CZ111" s="637"/>
      <c r="DA111" s="638"/>
      <c r="DB111" s="639"/>
      <c r="DC111" s="637"/>
      <c r="DD111" s="638"/>
      <c r="DE111" s="639"/>
      <c r="DF111" s="637"/>
      <c r="DG111" s="638"/>
      <c r="DH111" s="639"/>
      <c r="DI111" s="637"/>
      <c r="DJ111" s="638"/>
      <c r="DK111" s="640"/>
      <c r="DL111" s="639"/>
      <c r="DM111" s="637"/>
      <c r="DN111" s="637"/>
      <c r="DO111" s="643"/>
    </row>
    <row r="112" spans="2:119" ht="18" customHeight="1" x14ac:dyDescent="0.15">
      <c r="B112" s="636">
        <v>76</v>
      </c>
      <c r="C112" s="637"/>
      <c r="D112" s="637"/>
      <c r="E112" s="638"/>
      <c r="F112" s="639"/>
      <c r="G112" s="640"/>
      <c r="H112" s="639"/>
      <c r="I112" s="641"/>
      <c r="J112" s="637"/>
      <c r="K112" s="637"/>
      <c r="L112" s="637"/>
      <c r="M112" s="638"/>
      <c r="N112" s="641"/>
      <c r="O112" s="637"/>
      <c r="P112" s="637"/>
      <c r="Q112" s="638"/>
      <c r="R112" s="639"/>
      <c r="S112" s="642"/>
      <c r="T112" s="637"/>
      <c r="U112" s="1136"/>
      <c r="V112" s="1137"/>
      <c r="W112" s="1137"/>
      <c r="X112" s="1137"/>
      <c r="Y112" s="1136"/>
      <c r="Z112" s="1137"/>
      <c r="AA112" s="1138"/>
      <c r="AB112" s="639"/>
      <c r="AC112" s="640"/>
      <c r="AD112" s="640"/>
      <c r="AE112" s="639"/>
      <c r="AF112" s="1136"/>
      <c r="AG112" s="1137"/>
      <c r="AH112" s="1138"/>
      <c r="AI112" s="641"/>
      <c r="AJ112" s="639"/>
      <c r="AK112" s="641"/>
      <c r="AL112" s="639"/>
      <c r="AM112" s="641"/>
      <c r="AN112" s="639"/>
      <c r="AO112" s="641"/>
      <c r="AP112" s="637"/>
      <c r="AQ112" s="639"/>
      <c r="AR112" s="641"/>
      <c r="AS112" s="639"/>
      <c r="AT112" s="641"/>
      <c r="AU112" s="1136"/>
      <c r="AV112" s="1137"/>
      <c r="AW112" s="1138"/>
      <c r="AX112" s="641"/>
      <c r="AY112" s="637"/>
      <c r="AZ112" s="639"/>
      <c r="BA112" s="641"/>
      <c r="BB112" s="637"/>
      <c r="BC112" s="639"/>
      <c r="BD112" s="641"/>
      <c r="BE112" s="637"/>
      <c r="BF112" s="639"/>
      <c r="BG112" s="640"/>
      <c r="BH112" s="639"/>
      <c r="BI112" s="637"/>
      <c r="BJ112" s="637"/>
      <c r="BK112" s="637"/>
      <c r="BL112" s="639"/>
      <c r="BM112" s="640"/>
      <c r="BN112" s="640"/>
      <c r="BO112" s="640"/>
      <c r="BP112" s="639"/>
      <c r="BQ112" s="641"/>
      <c r="BR112" s="637"/>
      <c r="BS112" s="637"/>
      <c r="BT112" s="639"/>
      <c r="BU112" s="641"/>
      <c r="BV112" s="637"/>
      <c r="BW112" s="637"/>
      <c r="BX112" s="639"/>
      <c r="BY112" s="641"/>
      <c r="BZ112" s="637"/>
      <c r="CA112" s="637"/>
      <c r="CB112" s="639"/>
      <c r="CC112" s="641"/>
      <c r="CD112" s="637"/>
      <c r="CE112" s="637"/>
      <c r="CF112" s="643"/>
      <c r="CG112" s="389"/>
      <c r="CH112" s="389"/>
      <c r="CI112" s="644">
        <f t="shared" si="1"/>
        <v>76</v>
      </c>
      <c r="CJ112" s="639">
        <f t="shared" si="1"/>
        <v>0</v>
      </c>
      <c r="CK112" s="639">
        <f t="shared" si="1"/>
        <v>0</v>
      </c>
      <c r="CL112" s="645">
        <f t="shared" si="1"/>
        <v>0</v>
      </c>
      <c r="CM112" s="639"/>
      <c r="CN112" s="637"/>
      <c r="CO112" s="638"/>
      <c r="CP112" s="639"/>
      <c r="CQ112" s="637"/>
      <c r="CR112" s="638"/>
      <c r="CS112" s="639"/>
      <c r="CT112" s="637"/>
      <c r="CU112" s="638"/>
      <c r="CV112" s="639"/>
      <c r="CW112" s="637"/>
      <c r="CX112" s="638"/>
      <c r="CY112" s="639"/>
      <c r="CZ112" s="637"/>
      <c r="DA112" s="638"/>
      <c r="DB112" s="639"/>
      <c r="DC112" s="637"/>
      <c r="DD112" s="638"/>
      <c r="DE112" s="639"/>
      <c r="DF112" s="637"/>
      <c r="DG112" s="638"/>
      <c r="DH112" s="639"/>
      <c r="DI112" s="637"/>
      <c r="DJ112" s="638"/>
      <c r="DK112" s="640"/>
      <c r="DL112" s="639"/>
      <c r="DM112" s="637"/>
      <c r="DN112" s="637"/>
      <c r="DO112" s="643"/>
    </row>
    <row r="113" spans="2:119" ht="18" customHeight="1" x14ac:dyDescent="0.15">
      <c r="B113" s="636">
        <v>77</v>
      </c>
      <c r="C113" s="637"/>
      <c r="D113" s="637"/>
      <c r="E113" s="638"/>
      <c r="F113" s="639"/>
      <c r="G113" s="640"/>
      <c r="H113" s="639"/>
      <c r="I113" s="641"/>
      <c r="J113" s="637"/>
      <c r="K113" s="637"/>
      <c r="L113" s="637"/>
      <c r="M113" s="638"/>
      <c r="N113" s="641"/>
      <c r="O113" s="637"/>
      <c r="P113" s="637"/>
      <c r="Q113" s="638"/>
      <c r="R113" s="639"/>
      <c r="S113" s="642"/>
      <c r="T113" s="637"/>
      <c r="U113" s="1136"/>
      <c r="V113" s="1137"/>
      <c r="W113" s="1137"/>
      <c r="X113" s="1137"/>
      <c r="Y113" s="1136"/>
      <c r="Z113" s="1137"/>
      <c r="AA113" s="1138"/>
      <c r="AB113" s="639"/>
      <c r="AC113" s="640"/>
      <c r="AD113" s="640"/>
      <c r="AE113" s="639"/>
      <c r="AF113" s="1136"/>
      <c r="AG113" s="1137"/>
      <c r="AH113" s="1138"/>
      <c r="AI113" s="641"/>
      <c r="AJ113" s="639"/>
      <c r="AK113" s="641"/>
      <c r="AL113" s="639"/>
      <c r="AM113" s="641"/>
      <c r="AN113" s="639"/>
      <c r="AO113" s="641"/>
      <c r="AP113" s="637"/>
      <c r="AQ113" s="639"/>
      <c r="AR113" s="641"/>
      <c r="AS113" s="639"/>
      <c r="AT113" s="641"/>
      <c r="AU113" s="1136"/>
      <c r="AV113" s="1137"/>
      <c r="AW113" s="1138"/>
      <c r="AX113" s="641"/>
      <c r="AY113" s="637"/>
      <c r="AZ113" s="639"/>
      <c r="BA113" s="641"/>
      <c r="BB113" s="637"/>
      <c r="BC113" s="639"/>
      <c r="BD113" s="641"/>
      <c r="BE113" s="637"/>
      <c r="BF113" s="639"/>
      <c r="BG113" s="640"/>
      <c r="BH113" s="639"/>
      <c r="BI113" s="637"/>
      <c r="BJ113" s="637"/>
      <c r="BK113" s="637"/>
      <c r="BL113" s="639"/>
      <c r="BM113" s="640"/>
      <c r="BN113" s="640"/>
      <c r="BO113" s="640"/>
      <c r="BP113" s="639"/>
      <c r="BQ113" s="641"/>
      <c r="BR113" s="637"/>
      <c r="BS113" s="637"/>
      <c r="BT113" s="639"/>
      <c r="BU113" s="641"/>
      <c r="BV113" s="637"/>
      <c r="BW113" s="637"/>
      <c r="BX113" s="639"/>
      <c r="BY113" s="641"/>
      <c r="BZ113" s="637"/>
      <c r="CA113" s="637"/>
      <c r="CB113" s="639"/>
      <c r="CC113" s="641"/>
      <c r="CD113" s="637"/>
      <c r="CE113" s="637"/>
      <c r="CF113" s="643"/>
      <c r="CG113" s="389"/>
      <c r="CH113" s="389"/>
      <c r="CI113" s="644">
        <f t="shared" si="1"/>
        <v>77</v>
      </c>
      <c r="CJ113" s="639">
        <f t="shared" si="1"/>
        <v>0</v>
      </c>
      <c r="CK113" s="639">
        <f t="shared" si="1"/>
        <v>0</v>
      </c>
      <c r="CL113" s="645">
        <f t="shared" si="1"/>
        <v>0</v>
      </c>
      <c r="CM113" s="639"/>
      <c r="CN113" s="637"/>
      <c r="CO113" s="638"/>
      <c r="CP113" s="639"/>
      <c r="CQ113" s="637"/>
      <c r="CR113" s="638"/>
      <c r="CS113" s="639"/>
      <c r="CT113" s="637"/>
      <c r="CU113" s="638"/>
      <c r="CV113" s="639"/>
      <c r="CW113" s="637"/>
      <c r="CX113" s="638"/>
      <c r="CY113" s="639"/>
      <c r="CZ113" s="637"/>
      <c r="DA113" s="638"/>
      <c r="DB113" s="639"/>
      <c r="DC113" s="637"/>
      <c r="DD113" s="638"/>
      <c r="DE113" s="639"/>
      <c r="DF113" s="637"/>
      <c r="DG113" s="638"/>
      <c r="DH113" s="639"/>
      <c r="DI113" s="637"/>
      <c r="DJ113" s="638"/>
      <c r="DK113" s="640"/>
      <c r="DL113" s="639"/>
      <c r="DM113" s="637"/>
      <c r="DN113" s="637"/>
      <c r="DO113" s="643"/>
    </row>
    <row r="114" spans="2:119" ht="18" customHeight="1" x14ac:dyDescent="0.15">
      <c r="B114" s="636">
        <v>78</v>
      </c>
      <c r="C114" s="637"/>
      <c r="D114" s="637"/>
      <c r="E114" s="638"/>
      <c r="F114" s="639"/>
      <c r="G114" s="640"/>
      <c r="H114" s="639"/>
      <c r="I114" s="641"/>
      <c r="J114" s="637"/>
      <c r="K114" s="637"/>
      <c r="L114" s="637"/>
      <c r="M114" s="638"/>
      <c r="N114" s="641"/>
      <c r="O114" s="637"/>
      <c r="P114" s="637"/>
      <c r="Q114" s="638"/>
      <c r="R114" s="639"/>
      <c r="S114" s="642"/>
      <c r="T114" s="637"/>
      <c r="U114" s="1136"/>
      <c r="V114" s="1137"/>
      <c r="W114" s="1137"/>
      <c r="X114" s="1137"/>
      <c r="Y114" s="1136"/>
      <c r="Z114" s="1137"/>
      <c r="AA114" s="1138"/>
      <c r="AB114" s="639"/>
      <c r="AC114" s="640"/>
      <c r="AD114" s="640"/>
      <c r="AE114" s="639"/>
      <c r="AF114" s="1136"/>
      <c r="AG114" s="1137"/>
      <c r="AH114" s="1138"/>
      <c r="AI114" s="641"/>
      <c r="AJ114" s="639"/>
      <c r="AK114" s="641"/>
      <c r="AL114" s="639"/>
      <c r="AM114" s="641"/>
      <c r="AN114" s="639"/>
      <c r="AO114" s="641"/>
      <c r="AP114" s="637"/>
      <c r="AQ114" s="639"/>
      <c r="AR114" s="641"/>
      <c r="AS114" s="639"/>
      <c r="AT114" s="641"/>
      <c r="AU114" s="1136"/>
      <c r="AV114" s="1137"/>
      <c r="AW114" s="1138"/>
      <c r="AX114" s="641"/>
      <c r="AY114" s="637"/>
      <c r="AZ114" s="639"/>
      <c r="BA114" s="641"/>
      <c r="BB114" s="637"/>
      <c r="BC114" s="639"/>
      <c r="BD114" s="641"/>
      <c r="BE114" s="637"/>
      <c r="BF114" s="639"/>
      <c r="BG114" s="640"/>
      <c r="BH114" s="639"/>
      <c r="BI114" s="637"/>
      <c r="BJ114" s="637"/>
      <c r="BK114" s="637"/>
      <c r="BL114" s="639"/>
      <c r="BM114" s="640"/>
      <c r="BN114" s="640"/>
      <c r="BO114" s="640"/>
      <c r="BP114" s="639"/>
      <c r="BQ114" s="641"/>
      <c r="BR114" s="637"/>
      <c r="BS114" s="637"/>
      <c r="BT114" s="639"/>
      <c r="BU114" s="641"/>
      <c r="BV114" s="637"/>
      <c r="BW114" s="637"/>
      <c r="BX114" s="639"/>
      <c r="BY114" s="641"/>
      <c r="BZ114" s="637"/>
      <c r="CA114" s="637"/>
      <c r="CB114" s="639"/>
      <c r="CC114" s="641"/>
      <c r="CD114" s="637"/>
      <c r="CE114" s="637"/>
      <c r="CF114" s="643"/>
      <c r="CG114" s="389"/>
      <c r="CH114" s="389"/>
      <c r="CI114" s="644">
        <f t="shared" si="1"/>
        <v>78</v>
      </c>
      <c r="CJ114" s="639">
        <f t="shared" si="1"/>
        <v>0</v>
      </c>
      <c r="CK114" s="639">
        <f t="shared" si="1"/>
        <v>0</v>
      </c>
      <c r="CL114" s="645">
        <f t="shared" si="1"/>
        <v>0</v>
      </c>
      <c r="CM114" s="639"/>
      <c r="CN114" s="637"/>
      <c r="CO114" s="638"/>
      <c r="CP114" s="639"/>
      <c r="CQ114" s="637"/>
      <c r="CR114" s="638"/>
      <c r="CS114" s="639"/>
      <c r="CT114" s="637"/>
      <c r="CU114" s="638"/>
      <c r="CV114" s="639"/>
      <c r="CW114" s="637"/>
      <c r="CX114" s="638"/>
      <c r="CY114" s="639"/>
      <c r="CZ114" s="637"/>
      <c r="DA114" s="638"/>
      <c r="DB114" s="639"/>
      <c r="DC114" s="637"/>
      <c r="DD114" s="638"/>
      <c r="DE114" s="639"/>
      <c r="DF114" s="637"/>
      <c r="DG114" s="638"/>
      <c r="DH114" s="639"/>
      <c r="DI114" s="637"/>
      <c r="DJ114" s="638"/>
      <c r="DK114" s="640"/>
      <c r="DL114" s="639"/>
      <c r="DM114" s="637"/>
      <c r="DN114" s="637"/>
      <c r="DO114" s="643"/>
    </row>
    <row r="115" spans="2:119" ht="18" customHeight="1" x14ac:dyDescent="0.15">
      <c r="B115" s="636">
        <v>79</v>
      </c>
      <c r="C115" s="637"/>
      <c r="D115" s="637"/>
      <c r="E115" s="638"/>
      <c r="F115" s="639"/>
      <c r="G115" s="640"/>
      <c r="H115" s="639"/>
      <c r="I115" s="641"/>
      <c r="J115" s="637"/>
      <c r="K115" s="637"/>
      <c r="L115" s="637"/>
      <c r="M115" s="638"/>
      <c r="N115" s="641"/>
      <c r="O115" s="637"/>
      <c r="P115" s="637"/>
      <c r="Q115" s="638"/>
      <c r="R115" s="639"/>
      <c r="S115" s="642"/>
      <c r="T115" s="637"/>
      <c r="U115" s="1136"/>
      <c r="V115" s="1137"/>
      <c r="W115" s="1137"/>
      <c r="X115" s="1137"/>
      <c r="Y115" s="1136"/>
      <c r="Z115" s="1137"/>
      <c r="AA115" s="1138"/>
      <c r="AB115" s="639"/>
      <c r="AC115" s="640"/>
      <c r="AD115" s="640"/>
      <c r="AE115" s="639"/>
      <c r="AF115" s="1136"/>
      <c r="AG115" s="1137"/>
      <c r="AH115" s="1138"/>
      <c r="AI115" s="641"/>
      <c r="AJ115" s="639"/>
      <c r="AK115" s="641"/>
      <c r="AL115" s="639"/>
      <c r="AM115" s="641"/>
      <c r="AN115" s="639"/>
      <c r="AO115" s="641"/>
      <c r="AP115" s="637"/>
      <c r="AQ115" s="639"/>
      <c r="AR115" s="641"/>
      <c r="AS115" s="639"/>
      <c r="AT115" s="641"/>
      <c r="AU115" s="1136"/>
      <c r="AV115" s="1137"/>
      <c r="AW115" s="1138"/>
      <c r="AX115" s="641"/>
      <c r="AY115" s="637"/>
      <c r="AZ115" s="639"/>
      <c r="BA115" s="641"/>
      <c r="BB115" s="637"/>
      <c r="BC115" s="639"/>
      <c r="BD115" s="641"/>
      <c r="BE115" s="637"/>
      <c r="BF115" s="639"/>
      <c r="BG115" s="640"/>
      <c r="BH115" s="639"/>
      <c r="BI115" s="637"/>
      <c r="BJ115" s="637"/>
      <c r="BK115" s="637"/>
      <c r="BL115" s="639"/>
      <c r="BM115" s="640"/>
      <c r="BN115" s="640"/>
      <c r="BO115" s="640"/>
      <c r="BP115" s="639"/>
      <c r="BQ115" s="641"/>
      <c r="BR115" s="637"/>
      <c r="BS115" s="637"/>
      <c r="BT115" s="639"/>
      <c r="BU115" s="641"/>
      <c r="BV115" s="637"/>
      <c r="BW115" s="637"/>
      <c r="BX115" s="639"/>
      <c r="BY115" s="641"/>
      <c r="BZ115" s="637"/>
      <c r="CA115" s="637"/>
      <c r="CB115" s="639"/>
      <c r="CC115" s="641"/>
      <c r="CD115" s="637"/>
      <c r="CE115" s="637"/>
      <c r="CF115" s="643"/>
      <c r="CG115" s="389"/>
      <c r="CH115" s="389"/>
      <c r="CI115" s="644">
        <f t="shared" si="1"/>
        <v>79</v>
      </c>
      <c r="CJ115" s="639">
        <f t="shared" si="1"/>
        <v>0</v>
      </c>
      <c r="CK115" s="639">
        <f t="shared" si="1"/>
        <v>0</v>
      </c>
      <c r="CL115" s="645">
        <f t="shared" si="1"/>
        <v>0</v>
      </c>
      <c r="CM115" s="639"/>
      <c r="CN115" s="637"/>
      <c r="CO115" s="638"/>
      <c r="CP115" s="639"/>
      <c r="CQ115" s="637"/>
      <c r="CR115" s="638"/>
      <c r="CS115" s="639"/>
      <c r="CT115" s="637"/>
      <c r="CU115" s="638"/>
      <c r="CV115" s="639"/>
      <c r="CW115" s="637"/>
      <c r="CX115" s="638"/>
      <c r="CY115" s="639"/>
      <c r="CZ115" s="637"/>
      <c r="DA115" s="638"/>
      <c r="DB115" s="639"/>
      <c r="DC115" s="637"/>
      <c r="DD115" s="638"/>
      <c r="DE115" s="639"/>
      <c r="DF115" s="637"/>
      <c r="DG115" s="638"/>
      <c r="DH115" s="639"/>
      <c r="DI115" s="637"/>
      <c r="DJ115" s="638"/>
      <c r="DK115" s="640"/>
      <c r="DL115" s="639"/>
      <c r="DM115" s="637"/>
      <c r="DN115" s="637"/>
      <c r="DO115" s="643"/>
    </row>
    <row r="116" spans="2:119" ht="18" customHeight="1" x14ac:dyDescent="0.15">
      <c r="B116" s="636">
        <v>80</v>
      </c>
      <c r="C116" s="637"/>
      <c r="D116" s="637"/>
      <c r="E116" s="638"/>
      <c r="F116" s="639"/>
      <c r="G116" s="640"/>
      <c r="H116" s="639"/>
      <c r="I116" s="641"/>
      <c r="J116" s="637"/>
      <c r="K116" s="637"/>
      <c r="L116" s="637"/>
      <c r="M116" s="638"/>
      <c r="N116" s="641"/>
      <c r="O116" s="637"/>
      <c r="P116" s="637"/>
      <c r="Q116" s="638"/>
      <c r="R116" s="639"/>
      <c r="S116" s="642"/>
      <c r="T116" s="637"/>
      <c r="U116" s="1136"/>
      <c r="V116" s="1137"/>
      <c r="W116" s="1137"/>
      <c r="X116" s="1137"/>
      <c r="Y116" s="1136"/>
      <c r="Z116" s="1137"/>
      <c r="AA116" s="1138"/>
      <c r="AB116" s="639"/>
      <c r="AC116" s="640"/>
      <c r="AD116" s="640"/>
      <c r="AE116" s="639"/>
      <c r="AF116" s="1136"/>
      <c r="AG116" s="1137"/>
      <c r="AH116" s="1138"/>
      <c r="AI116" s="641"/>
      <c r="AJ116" s="639"/>
      <c r="AK116" s="641"/>
      <c r="AL116" s="639"/>
      <c r="AM116" s="641"/>
      <c r="AN116" s="639"/>
      <c r="AO116" s="641"/>
      <c r="AP116" s="637"/>
      <c r="AQ116" s="639"/>
      <c r="AR116" s="641"/>
      <c r="AS116" s="639"/>
      <c r="AT116" s="641"/>
      <c r="AU116" s="1136"/>
      <c r="AV116" s="1137"/>
      <c r="AW116" s="1138"/>
      <c r="AX116" s="641"/>
      <c r="AY116" s="637"/>
      <c r="AZ116" s="639"/>
      <c r="BA116" s="641"/>
      <c r="BB116" s="637"/>
      <c r="BC116" s="639"/>
      <c r="BD116" s="641"/>
      <c r="BE116" s="637"/>
      <c r="BF116" s="639"/>
      <c r="BG116" s="640"/>
      <c r="BH116" s="639"/>
      <c r="BI116" s="637"/>
      <c r="BJ116" s="637"/>
      <c r="BK116" s="637"/>
      <c r="BL116" s="639"/>
      <c r="BM116" s="640"/>
      <c r="BN116" s="640"/>
      <c r="BO116" s="640"/>
      <c r="BP116" s="639"/>
      <c r="BQ116" s="641"/>
      <c r="BR116" s="637"/>
      <c r="BS116" s="637"/>
      <c r="BT116" s="639"/>
      <c r="BU116" s="641"/>
      <c r="BV116" s="637"/>
      <c r="BW116" s="637"/>
      <c r="BX116" s="639"/>
      <c r="BY116" s="641"/>
      <c r="BZ116" s="637"/>
      <c r="CA116" s="637"/>
      <c r="CB116" s="639"/>
      <c r="CC116" s="641"/>
      <c r="CD116" s="637"/>
      <c r="CE116" s="637"/>
      <c r="CF116" s="643"/>
      <c r="CG116" s="389"/>
      <c r="CH116" s="389"/>
      <c r="CI116" s="644">
        <f t="shared" si="1"/>
        <v>80</v>
      </c>
      <c r="CJ116" s="639">
        <f t="shared" si="1"/>
        <v>0</v>
      </c>
      <c r="CK116" s="639">
        <f t="shared" si="1"/>
        <v>0</v>
      </c>
      <c r="CL116" s="645">
        <f t="shared" ref="CL116:CL126" si="2">+E116</f>
        <v>0</v>
      </c>
      <c r="CM116" s="639"/>
      <c r="CN116" s="637"/>
      <c r="CO116" s="638"/>
      <c r="CP116" s="639"/>
      <c r="CQ116" s="637"/>
      <c r="CR116" s="638"/>
      <c r="CS116" s="639"/>
      <c r="CT116" s="637"/>
      <c r="CU116" s="638"/>
      <c r="CV116" s="639"/>
      <c r="CW116" s="637"/>
      <c r="CX116" s="638"/>
      <c r="CY116" s="639"/>
      <c r="CZ116" s="637"/>
      <c r="DA116" s="638"/>
      <c r="DB116" s="639"/>
      <c r="DC116" s="637"/>
      <c r="DD116" s="638"/>
      <c r="DE116" s="639"/>
      <c r="DF116" s="637"/>
      <c r="DG116" s="638"/>
      <c r="DH116" s="639"/>
      <c r="DI116" s="637"/>
      <c r="DJ116" s="638"/>
      <c r="DK116" s="640"/>
      <c r="DL116" s="639"/>
      <c r="DM116" s="637"/>
      <c r="DN116" s="637"/>
      <c r="DO116" s="643"/>
    </row>
    <row r="117" spans="2:119" ht="18" customHeight="1" x14ac:dyDescent="0.15">
      <c r="B117" s="636"/>
      <c r="C117" s="637"/>
      <c r="D117" s="637"/>
      <c r="E117" s="638"/>
      <c r="F117" s="639"/>
      <c r="G117" s="640"/>
      <c r="H117" s="639"/>
      <c r="I117" s="641"/>
      <c r="J117" s="637"/>
      <c r="K117" s="637"/>
      <c r="L117" s="637"/>
      <c r="M117" s="638"/>
      <c r="N117" s="641"/>
      <c r="O117" s="637"/>
      <c r="P117" s="637"/>
      <c r="Q117" s="638"/>
      <c r="R117" s="639"/>
      <c r="S117" s="642"/>
      <c r="T117" s="637"/>
      <c r="U117" s="1136"/>
      <c r="V117" s="1137"/>
      <c r="W117" s="1137"/>
      <c r="X117" s="1137"/>
      <c r="Y117" s="1136"/>
      <c r="Z117" s="1137"/>
      <c r="AA117" s="1138"/>
      <c r="AB117" s="639"/>
      <c r="AC117" s="640"/>
      <c r="AD117" s="640"/>
      <c r="AE117" s="639"/>
      <c r="AF117" s="1136"/>
      <c r="AG117" s="1137"/>
      <c r="AH117" s="1138"/>
      <c r="AI117" s="641"/>
      <c r="AJ117" s="639"/>
      <c r="AK117" s="641"/>
      <c r="AL117" s="639"/>
      <c r="AM117" s="641"/>
      <c r="AN117" s="639"/>
      <c r="AO117" s="641"/>
      <c r="AP117" s="637"/>
      <c r="AQ117" s="639"/>
      <c r="AR117" s="641"/>
      <c r="AS117" s="639"/>
      <c r="AT117" s="641"/>
      <c r="AU117" s="1136"/>
      <c r="AV117" s="1137"/>
      <c r="AW117" s="1138"/>
      <c r="AX117" s="641"/>
      <c r="AY117" s="637"/>
      <c r="AZ117" s="639"/>
      <c r="BA117" s="641"/>
      <c r="BB117" s="637"/>
      <c r="BC117" s="639"/>
      <c r="BD117" s="641"/>
      <c r="BE117" s="637"/>
      <c r="BF117" s="639"/>
      <c r="BG117" s="640"/>
      <c r="BH117" s="639"/>
      <c r="BI117" s="637"/>
      <c r="BJ117" s="637"/>
      <c r="BK117" s="637"/>
      <c r="BL117" s="639"/>
      <c r="BM117" s="640"/>
      <c r="BN117" s="640"/>
      <c r="BO117" s="640"/>
      <c r="BP117" s="639"/>
      <c r="BQ117" s="641"/>
      <c r="BR117" s="637"/>
      <c r="BS117" s="637"/>
      <c r="BT117" s="639"/>
      <c r="BU117" s="641"/>
      <c r="BV117" s="637"/>
      <c r="BW117" s="637"/>
      <c r="BX117" s="639"/>
      <c r="BY117" s="641"/>
      <c r="BZ117" s="637"/>
      <c r="CA117" s="637"/>
      <c r="CB117" s="639"/>
      <c r="CC117" s="641"/>
      <c r="CD117" s="637"/>
      <c r="CE117" s="637"/>
      <c r="CF117" s="643"/>
      <c r="CG117" s="389"/>
      <c r="CH117" s="389"/>
      <c r="CI117" s="644">
        <f t="shared" ref="CI117:CK126" si="3">+B117</f>
        <v>0</v>
      </c>
      <c r="CJ117" s="639">
        <f t="shared" si="3"/>
        <v>0</v>
      </c>
      <c r="CK117" s="639">
        <f t="shared" si="3"/>
        <v>0</v>
      </c>
      <c r="CL117" s="645">
        <f t="shared" si="2"/>
        <v>0</v>
      </c>
      <c r="CM117" s="639"/>
      <c r="CN117" s="637"/>
      <c r="CO117" s="638"/>
      <c r="CP117" s="639"/>
      <c r="CQ117" s="637"/>
      <c r="CR117" s="638"/>
      <c r="CS117" s="639"/>
      <c r="CT117" s="637"/>
      <c r="CU117" s="638"/>
      <c r="CV117" s="639"/>
      <c r="CW117" s="637"/>
      <c r="CX117" s="638"/>
      <c r="CY117" s="639"/>
      <c r="CZ117" s="637"/>
      <c r="DA117" s="638"/>
      <c r="DB117" s="639"/>
      <c r="DC117" s="637"/>
      <c r="DD117" s="638"/>
      <c r="DE117" s="639"/>
      <c r="DF117" s="637"/>
      <c r="DG117" s="638"/>
      <c r="DH117" s="639"/>
      <c r="DI117" s="637"/>
      <c r="DJ117" s="638"/>
      <c r="DK117" s="640"/>
      <c r="DL117" s="639"/>
      <c r="DM117" s="637"/>
      <c r="DN117" s="637"/>
      <c r="DO117" s="643"/>
    </row>
    <row r="118" spans="2:119" ht="18" customHeight="1" x14ac:dyDescent="0.15">
      <c r="B118" s="636"/>
      <c r="C118" s="637"/>
      <c r="D118" s="637"/>
      <c r="E118" s="638"/>
      <c r="F118" s="639"/>
      <c r="G118" s="640"/>
      <c r="H118" s="639"/>
      <c r="I118" s="641"/>
      <c r="J118" s="637"/>
      <c r="K118" s="637"/>
      <c r="L118" s="637"/>
      <c r="M118" s="638"/>
      <c r="N118" s="641"/>
      <c r="O118" s="637"/>
      <c r="P118" s="637"/>
      <c r="Q118" s="638"/>
      <c r="R118" s="639"/>
      <c r="S118" s="642"/>
      <c r="T118" s="637"/>
      <c r="U118" s="1136"/>
      <c r="V118" s="1137"/>
      <c r="W118" s="1137"/>
      <c r="X118" s="1137"/>
      <c r="Y118" s="1136"/>
      <c r="Z118" s="1137"/>
      <c r="AA118" s="1138"/>
      <c r="AB118" s="639"/>
      <c r="AC118" s="640"/>
      <c r="AD118" s="640"/>
      <c r="AE118" s="639"/>
      <c r="AF118" s="1136"/>
      <c r="AG118" s="1137"/>
      <c r="AH118" s="1138"/>
      <c r="AI118" s="641"/>
      <c r="AJ118" s="639"/>
      <c r="AK118" s="641"/>
      <c r="AL118" s="639"/>
      <c r="AM118" s="641"/>
      <c r="AN118" s="639"/>
      <c r="AO118" s="641"/>
      <c r="AP118" s="637"/>
      <c r="AQ118" s="639"/>
      <c r="AR118" s="641"/>
      <c r="AS118" s="639"/>
      <c r="AT118" s="641"/>
      <c r="AU118" s="1136"/>
      <c r="AV118" s="1137"/>
      <c r="AW118" s="1138"/>
      <c r="AX118" s="641"/>
      <c r="AY118" s="637"/>
      <c r="AZ118" s="639"/>
      <c r="BA118" s="641"/>
      <c r="BB118" s="637"/>
      <c r="BC118" s="639"/>
      <c r="BD118" s="641"/>
      <c r="BE118" s="637"/>
      <c r="BF118" s="639"/>
      <c r="BG118" s="640"/>
      <c r="BH118" s="639"/>
      <c r="BI118" s="637"/>
      <c r="BJ118" s="637"/>
      <c r="BK118" s="637"/>
      <c r="BL118" s="639"/>
      <c r="BM118" s="640"/>
      <c r="BN118" s="640"/>
      <c r="BO118" s="640"/>
      <c r="BP118" s="639"/>
      <c r="BQ118" s="641"/>
      <c r="BR118" s="637"/>
      <c r="BS118" s="637"/>
      <c r="BT118" s="639"/>
      <c r="BU118" s="641"/>
      <c r="BV118" s="637"/>
      <c r="BW118" s="637"/>
      <c r="BX118" s="639"/>
      <c r="BY118" s="641"/>
      <c r="BZ118" s="637"/>
      <c r="CA118" s="637"/>
      <c r="CB118" s="639"/>
      <c r="CC118" s="641"/>
      <c r="CD118" s="637"/>
      <c r="CE118" s="637"/>
      <c r="CF118" s="643"/>
      <c r="CG118" s="389"/>
      <c r="CH118" s="389"/>
      <c r="CI118" s="644">
        <f t="shared" si="3"/>
        <v>0</v>
      </c>
      <c r="CJ118" s="639">
        <f t="shared" si="3"/>
        <v>0</v>
      </c>
      <c r="CK118" s="639">
        <f t="shared" si="3"/>
        <v>0</v>
      </c>
      <c r="CL118" s="645">
        <f t="shared" si="2"/>
        <v>0</v>
      </c>
      <c r="CM118" s="639"/>
      <c r="CN118" s="637"/>
      <c r="CO118" s="638"/>
      <c r="CP118" s="639"/>
      <c r="CQ118" s="637"/>
      <c r="CR118" s="638"/>
      <c r="CS118" s="639"/>
      <c r="CT118" s="637"/>
      <c r="CU118" s="638"/>
      <c r="CV118" s="639"/>
      <c r="CW118" s="637"/>
      <c r="CX118" s="638"/>
      <c r="CY118" s="639"/>
      <c r="CZ118" s="637"/>
      <c r="DA118" s="638"/>
      <c r="DB118" s="639"/>
      <c r="DC118" s="637"/>
      <c r="DD118" s="638"/>
      <c r="DE118" s="639"/>
      <c r="DF118" s="637"/>
      <c r="DG118" s="638"/>
      <c r="DH118" s="639"/>
      <c r="DI118" s="637"/>
      <c r="DJ118" s="638"/>
      <c r="DK118" s="640"/>
      <c r="DL118" s="639"/>
      <c r="DM118" s="637"/>
      <c r="DN118" s="637"/>
      <c r="DO118" s="643"/>
    </row>
    <row r="119" spans="2:119" ht="18" customHeight="1" x14ac:dyDescent="0.15">
      <c r="B119" s="636"/>
      <c r="C119" s="637"/>
      <c r="D119" s="637"/>
      <c r="E119" s="638"/>
      <c r="F119" s="639"/>
      <c r="G119" s="640"/>
      <c r="H119" s="639"/>
      <c r="I119" s="641"/>
      <c r="J119" s="637"/>
      <c r="K119" s="637"/>
      <c r="L119" s="637"/>
      <c r="M119" s="638"/>
      <c r="N119" s="641"/>
      <c r="O119" s="637"/>
      <c r="P119" s="637"/>
      <c r="Q119" s="638"/>
      <c r="R119" s="639"/>
      <c r="S119" s="642"/>
      <c r="T119" s="637"/>
      <c r="U119" s="1136"/>
      <c r="V119" s="1137"/>
      <c r="W119" s="1137"/>
      <c r="X119" s="1137"/>
      <c r="Y119" s="1136"/>
      <c r="Z119" s="1137"/>
      <c r="AA119" s="1138"/>
      <c r="AB119" s="639"/>
      <c r="AC119" s="640"/>
      <c r="AD119" s="640"/>
      <c r="AE119" s="639"/>
      <c r="AF119" s="1136"/>
      <c r="AG119" s="1137"/>
      <c r="AH119" s="1138"/>
      <c r="AI119" s="641"/>
      <c r="AJ119" s="639"/>
      <c r="AK119" s="641"/>
      <c r="AL119" s="639"/>
      <c r="AM119" s="641"/>
      <c r="AN119" s="639"/>
      <c r="AO119" s="641"/>
      <c r="AP119" s="637"/>
      <c r="AQ119" s="639"/>
      <c r="AR119" s="641"/>
      <c r="AS119" s="639"/>
      <c r="AT119" s="641"/>
      <c r="AU119" s="1136"/>
      <c r="AV119" s="1137"/>
      <c r="AW119" s="1138"/>
      <c r="AX119" s="641"/>
      <c r="AY119" s="637"/>
      <c r="AZ119" s="639"/>
      <c r="BA119" s="641"/>
      <c r="BB119" s="637"/>
      <c r="BC119" s="639"/>
      <c r="BD119" s="641"/>
      <c r="BE119" s="637"/>
      <c r="BF119" s="639"/>
      <c r="BG119" s="640"/>
      <c r="BH119" s="639"/>
      <c r="BI119" s="637"/>
      <c r="BJ119" s="637"/>
      <c r="BK119" s="637"/>
      <c r="BL119" s="639"/>
      <c r="BM119" s="640"/>
      <c r="BN119" s="640"/>
      <c r="BO119" s="640"/>
      <c r="BP119" s="639"/>
      <c r="BQ119" s="641"/>
      <c r="BR119" s="637"/>
      <c r="BS119" s="637"/>
      <c r="BT119" s="639"/>
      <c r="BU119" s="641"/>
      <c r="BV119" s="637"/>
      <c r="BW119" s="637"/>
      <c r="BX119" s="639"/>
      <c r="BY119" s="641"/>
      <c r="BZ119" s="637"/>
      <c r="CA119" s="637"/>
      <c r="CB119" s="639"/>
      <c r="CC119" s="641"/>
      <c r="CD119" s="637"/>
      <c r="CE119" s="637"/>
      <c r="CF119" s="643"/>
      <c r="CG119" s="389"/>
      <c r="CH119" s="389"/>
      <c r="CI119" s="644">
        <f t="shared" si="3"/>
        <v>0</v>
      </c>
      <c r="CJ119" s="639">
        <f t="shared" si="3"/>
        <v>0</v>
      </c>
      <c r="CK119" s="639">
        <f t="shared" si="3"/>
        <v>0</v>
      </c>
      <c r="CL119" s="645">
        <f t="shared" si="2"/>
        <v>0</v>
      </c>
      <c r="CM119" s="639"/>
      <c r="CN119" s="637"/>
      <c r="CO119" s="638"/>
      <c r="CP119" s="639"/>
      <c r="CQ119" s="637"/>
      <c r="CR119" s="638"/>
      <c r="CS119" s="639"/>
      <c r="CT119" s="637"/>
      <c r="CU119" s="638"/>
      <c r="CV119" s="639"/>
      <c r="CW119" s="637"/>
      <c r="CX119" s="638"/>
      <c r="CY119" s="639"/>
      <c r="CZ119" s="637"/>
      <c r="DA119" s="638"/>
      <c r="DB119" s="639"/>
      <c r="DC119" s="637"/>
      <c r="DD119" s="638"/>
      <c r="DE119" s="639"/>
      <c r="DF119" s="637"/>
      <c r="DG119" s="638"/>
      <c r="DH119" s="639"/>
      <c r="DI119" s="637"/>
      <c r="DJ119" s="638"/>
      <c r="DK119" s="640"/>
      <c r="DL119" s="639"/>
      <c r="DM119" s="637"/>
      <c r="DN119" s="637"/>
      <c r="DO119" s="643"/>
    </row>
    <row r="120" spans="2:119" ht="18" customHeight="1" x14ac:dyDescent="0.15">
      <c r="B120" s="636"/>
      <c r="C120" s="637"/>
      <c r="D120" s="637"/>
      <c r="E120" s="638"/>
      <c r="F120" s="639"/>
      <c r="G120" s="640"/>
      <c r="H120" s="639"/>
      <c r="I120" s="641"/>
      <c r="J120" s="637"/>
      <c r="K120" s="637"/>
      <c r="L120" s="637"/>
      <c r="M120" s="638"/>
      <c r="N120" s="641"/>
      <c r="O120" s="637"/>
      <c r="P120" s="637"/>
      <c r="Q120" s="638"/>
      <c r="R120" s="639"/>
      <c r="S120" s="642"/>
      <c r="T120" s="637"/>
      <c r="U120" s="1136"/>
      <c r="V120" s="1137"/>
      <c r="W120" s="1137"/>
      <c r="X120" s="1137"/>
      <c r="Y120" s="1136"/>
      <c r="Z120" s="1137"/>
      <c r="AA120" s="1138"/>
      <c r="AB120" s="639"/>
      <c r="AC120" s="640"/>
      <c r="AD120" s="640"/>
      <c r="AE120" s="639"/>
      <c r="AF120" s="1136"/>
      <c r="AG120" s="1137"/>
      <c r="AH120" s="1138"/>
      <c r="AI120" s="641"/>
      <c r="AJ120" s="639"/>
      <c r="AK120" s="641"/>
      <c r="AL120" s="639"/>
      <c r="AM120" s="641"/>
      <c r="AN120" s="639"/>
      <c r="AO120" s="641"/>
      <c r="AP120" s="637"/>
      <c r="AQ120" s="639"/>
      <c r="AR120" s="641"/>
      <c r="AS120" s="639"/>
      <c r="AT120" s="641"/>
      <c r="AU120" s="1136"/>
      <c r="AV120" s="1137"/>
      <c r="AW120" s="1138"/>
      <c r="AX120" s="641"/>
      <c r="AY120" s="637"/>
      <c r="AZ120" s="639"/>
      <c r="BA120" s="641"/>
      <c r="BB120" s="637"/>
      <c r="BC120" s="639"/>
      <c r="BD120" s="641"/>
      <c r="BE120" s="637"/>
      <c r="BF120" s="639"/>
      <c r="BG120" s="640"/>
      <c r="BH120" s="639"/>
      <c r="BI120" s="637"/>
      <c r="BJ120" s="637"/>
      <c r="BK120" s="637"/>
      <c r="BL120" s="639"/>
      <c r="BM120" s="640"/>
      <c r="BN120" s="640"/>
      <c r="BO120" s="640"/>
      <c r="BP120" s="639"/>
      <c r="BQ120" s="641"/>
      <c r="BR120" s="637"/>
      <c r="BS120" s="637"/>
      <c r="BT120" s="639"/>
      <c r="BU120" s="641"/>
      <c r="BV120" s="637"/>
      <c r="BW120" s="637"/>
      <c r="BX120" s="639"/>
      <c r="BY120" s="641"/>
      <c r="BZ120" s="637"/>
      <c r="CA120" s="637"/>
      <c r="CB120" s="639"/>
      <c r="CC120" s="641"/>
      <c r="CD120" s="637"/>
      <c r="CE120" s="637"/>
      <c r="CF120" s="643"/>
      <c r="CG120" s="389"/>
      <c r="CH120" s="389"/>
      <c r="CI120" s="644">
        <f t="shared" si="3"/>
        <v>0</v>
      </c>
      <c r="CJ120" s="639">
        <f t="shared" si="3"/>
        <v>0</v>
      </c>
      <c r="CK120" s="639">
        <f t="shared" si="3"/>
        <v>0</v>
      </c>
      <c r="CL120" s="645">
        <f t="shared" si="2"/>
        <v>0</v>
      </c>
      <c r="CM120" s="639"/>
      <c r="CN120" s="637"/>
      <c r="CO120" s="638"/>
      <c r="CP120" s="639"/>
      <c r="CQ120" s="637"/>
      <c r="CR120" s="638"/>
      <c r="CS120" s="639"/>
      <c r="CT120" s="637"/>
      <c r="CU120" s="638"/>
      <c r="CV120" s="639"/>
      <c r="CW120" s="637"/>
      <c r="CX120" s="638"/>
      <c r="CY120" s="639"/>
      <c r="CZ120" s="637"/>
      <c r="DA120" s="638"/>
      <c r="DB120" s="639"/>
      <c r="DC120" s="637"/>
      <c r="DD120" s="638"/>
      <c r="DE120" s="639"/>
      <c r="DF120" s="637"/>
      <c r="DG120" s="638"/>
      <c r="DH120" s="639"/>
      <c r="DI120" s="637"/>
      <c r="DJ120" s="638"/>
      <c r="DK120" s="640"/>
      <c r="DL120" s="639"/>
      <c r="DM120" s="637"/>
      <c r="DN120" s="637"/>
      <c r="DO120" s="643"/>
    </row>
    <row r="121" spans="2:119" ht="18" customHeight="1" x14ac:dyDescent="0.15">
      <c r="B121" s="636"/>
      <c r="C121" s="637"/>
      <c r="D121" s="637"/>
      <c r="E121" s="638"/>
      <c r="F121" s="639"/>
      <c r="G121" s="640"/>
      <c r="H121" s="639"/>
      <c r="I121" s="641"/>
      <c r="J121" s="637"/>
      <c r="K121" s="637"/>
      <c r="L121" s="637"/>
      <c r="M121" s="638"/>
      <c r="N121" s="641"/>
      <c r="O121" s="637"/>
      <c r="P121" s="637"/>
      <c r="Q121" s="638"/>
      <c r="R121" s="639"/>
      <c r="S121" s="642"/>
      <c r="T121" s="637"/>
      <c r="U121" s="1136"/>
      <c r="V121" s="1137"/>
      <c r="W121" s="1137"/>
      <c r="X121" s="1137"/>
      <c r="Y121" s="1136"/>
      <c r="Z121" s="1137"/>
      <c r="AA121" s="1138"/>
      <c r="AB121" s="639"/>
      <c r="AC121" s="640"/>
      <c r="AD121" s="640"/>
      <c r="AE121" s="639"/>
      <c r="AF121" s="1136"/>
      <c r="AG121" s="1137"/>
      <c r="AH121" s="1138"/>
      <c r="AI121" s="641"/>
      <c r="AJ121" s="639"/>
      <c r="AK121" s="641"/>
      <c r="AL121" s="639"/>
      <c r="AM121" s="641"/>
      <c r="AN121" s="639"/>
      <c r="AO121" s="641"/>
      <c r="AP121" s="637"/>
      <c r="AQ121" s="639"/>
      <c r="AR121" s="641"/>
      <c r="AS121" s="639"/>
      <c r="AT121" s="641"/>
      <c r="AU121" s="1136"/>
      <c r="AV121" s="1137"/>
      <c r="AW121" s="1138"/>
      <c r="AX121" s="641"/>
      <c r="AY121" s="637"/>
      <c r="AZ121" s="639"/>
      <c r="BA121" s="641"/>
      <c r="BB121" s="637"/>
      <c r="BC121" s="639"/>
      <c r="BD121" s="641"/>
      <c r="BE121" s="637"/>
      <c r="BF121" s="639"/>
      <c r="BG121" s="640"/>
      <c r="BH121" s="639"/>
      <c r="BI121" s="637"/>
      <c r="BJ121" s="637"/>
      <c r="BK121" s="637"/>
      <c r="BL121" s="639"/>
      <c r="BM121" s="640"/>
      <c r="BN121" s="640"/>
      <c r="BO121" s="640"/>
      <c r="BP121" s="639"/>
      <c r="BQ121" s="641"/>
      <c r="BR121" s="637"/>
      <c r="BS121" s="637"/>
      <c r="BT121" s="639"/>
      <c r="BU121" s="641"/>
      <c r="BV121" s="637"/>
      <c r="BW121" s="637"/>
      <c r="BX121" s="639"/>
      <c r="BY121" s="641"/>
      <c r="BZ121" s="637"/>
      <c r="CA121" s="637"/>
      <c r="CB121" s="639"/>
      <c r="CC121" s="641"/>
      <c r="CD121" s="637"/>
      <c r="CE121" s="637"/>
      <c r="CF121" s="643"/>
      <c r="CG121" s="389"/>
      <c r="CH121" s="389"/>
      <c r="CI121" s="644">
        <f t="shared" si="3"/>
        <v>0</v>
      </c>
      <c r="CJ121" s="639">
        <f t="shared" si="3"/>
        <v>0</v>
      </c>
      <c r="CK121" s="639">
        <f t="shared" si="3"/>
        <v>0</v>
      </c>
      <c r="CL121" s="645">
        <f t="shared" si="2"/>
        <v>0</v>
      </c>
      <c r="CM121" s="639"/>
      <c r="CN121" s="637"/>
      <c r="CO121" s="638"/>
      <c r="CP121" s="639"/>
      <c r="CQ121" s="637"/>
      <c r="CR121" s="638"/>
      <c r="CS121" s="639"/>
      <c r="CT121" s="637"/>
      <c r="CU121" s="638"/>
      <c r="CV121" s="639"/>
      <c r="CW121" s="637"/>
      <c r="CX121" s="638"/>
      <c r="CY121" s="639"/>
      <c r="CZ121" s="637"/>
      <c r="DA121" s="638"/>
      <c r="DB121" s="639"/>
      <c r="DC121" s="637"/>
      <c r="DD121" s="638"/>
      <c r="DE121" s="639"/>
      <c r="DF121" s="637"/>
      <c r="DG121" s="638"/>
      <c r="DH121" s="639"/>
      <c r="DI121" s="637"/>
      <c r="DJ121" s="638"/>
      <c r="DK121" s="640"/>
      <c r="DL121" s="639"/>
      <c r="DM121" s="637"/>
      <c r="DN121" s="637"/>
      <c r="DO121" s="643"/>
    </row>
    <row r="122" spans="2:119" ht="18" customHeight="1" x14ac:dyDescent="0.15">
      <c r="B122" s="636"/>
      <c r="C122" s="637"/>
      <c r="D122" s="637"/>
      <c r="E122" s="638"/>
      <c r="F122" s="639"/>
      <c r="G122" s="640"/>
      <c r="H122" s="639"/>
      <c r="I122" s="641"/>
      <c r="J122" s="637"/>
      <c r="K122" s="637"/>
      <c r="L122" s="637"/>
      <c r="M122" s="638"/>
      <c r="N122" s="641"/>
      <c r="O122" s="637"/>
      <c r="P122" s="637"/>
      <c r="Q122" s="638"/>
      <c r="R122" s="639"/>
      <c r="S122" s="642"/>
      <c r="T122" s="637"/>
      <c r="U122" s="1136"/>
      <c r="V122" s="1137"/>
      <c r="W122" s="1137"/>
      <c r="X122" s="1137"/>
      <c r="Y122" s="1136"/>
      <c r="Z122" s="1137"/>
      <c r="AA122" s="1138"/>
      <c r="AB122" s="639"/>
      <c r="AC122" s="640"/>
      <c r="AD122" s="640"/>
      <c r="AE122" s="639"/>
      <c r="AF122" s="1136"/>
      <c r="AG122" s="1137"/>
      <c r="AH122" s="1138"/>
      <c r="AI122" s="641"/>
      <c r="AJ122" s="639"/>
      <c r="AK122" s="641"/>
      <c r="AL122" s="639"/>
      <c r="AM122" s="641"/>
      <c r="AN122" s="639"/>
      <c r="AO122" s="641"/>
      <c r="AP122" s="637"/>
      <c r="AQ122" s="639"/>
      <c r="AR122" s="641"/>
      <c r="AS122" s="639"/>
      <c r="AT122" s="641"/>
      <c r="AU122" s="1136"/>
      <c r="AV122" s="1137"/>
      <c r="AW122" s="1138"/>
      <c r="AX122" s="641"/>
      <c r="AY122" s="637"/>
      <c r="AZ122" s="639"/>
      <c r="BA122" s="641"/>
      <c r="BB122" s="637"/>
      <c r="BC122" s="639"/>
      <c r="BD122" s="641"/>
      <c r="BE122" s="637"/>
      <c r="BF122" s="639"/>
      <c r="BG122" s="640"/>
      <c r="BH122" s="639"/>
      <c r="BI122" s="637"/>
      <c r="BJ122" s="637"/>
      <c r="BK122" s="637"/>
      <c r="BL122" s="639"/>
      <c r="BM122" s="640"/>
      <c r="BN122" s="640"/>
      <c r="BO122" s="640"/>
      <c r="BP122" s="639"/>
      <c r="BQ122" s="641"/>
      <c r="BR122" s="637"/>
      <c r="BS122" s="637"/>
      <c r="BT122" s="639"/>
      <c r="BU122" s="641"/>
      <c r="BV122" s="637"/>
      <c r="BW122" s="637"/>
      <c r="BX122" s="639"/>
      <c r="BY122" s="641"/>
      <c r="BZ122" s="637"/>
      <c r="CA122" s="637"/>
      <c r="CB122" s="639"/>
      <c r="CC122" s="641"/>
      <c r="CD122" s="637"/>
      <c r="CE122" s="637"/>
      <c r="CF122" s="643"/>
      <c r="CG122" s="389"/>
      <c r="CH122" s="389"/>
      <c r="CI122" s="644">
        <f t="shared" si="3"/>
        <v>0</v>
      </c>
      <c r="CJ122" s="639">
        <f t="shared" si="3"/>
        <v>0</v>
      </c>
      <c r="CK122" s="639">
        <f t="shared" si="3"/>
        <v>0</v>
      </c>
      <c r="CL122" s="645">
        <f t="shared" si="2"/>
        <v>0</v>
      </c>
      <c r="CM122" s="639"/>
      <c r="CN122" s="637"/>
      <c r="CO122" s="638"/>
      <c r="CP122" s="639"/>
      <c r="CQ122" s="637"/>
      <c r="CR122" s="638"/>
      <c r="CS122" s="639"/>
      <c r="CT122" s="637"/>
      <c r="CU122" s="638"/>
      <c r="CV122" s="639"/>
      <c r="CW122" s="637"/>
      <c r="CX122" s="638"/>
      <c r="CY122" s="639"/>
      <c r="CZ122" s="637"/>
      <c r="DA122" s="638"/>
      <c r="DB122" s="639"/>
      <c r="DC122" s="637"/>
      <c r="DD122" s="638"/>
      <c r="DE122" s="639"/>
      <c r="DF122" s="637"/>
      <c r="DG122" s="638"/>
      <c r="DH122" s="639"/>
      <c r="DI122" s="637"/>
      <c r="DJ122" s="638"/>
      <c r="DK122" s="640"/>
      <c r="DL122" s="639"/>
      <c r="DM122" s="637"/>
      <c r="DN122" s="637"/>
      <c r="DO122" s="643"/>
    </row>
    <row r="123" spans="2:119" ht="18" customHeight="1" x14ac:dyDescent="0.15">
      <c r="B123" s="636"/>
      <c r="C123" s="637"/>
      <c r="D123" s="637"/>
      <c r="E123" s="638"/>
      <c r="F123" s="639"/>
      <c r="G123" s="640"/>
      <c r="H123" s="639"/>
      <c r="I123" s="641"/>
      <c r="J123" s="637"/>
      <c r="K123" s="637"/>
      <c r="L123" s="637"/>
      <c r="M123" s="638"/>
      <c r="N123" s="641"/>
      <c r="O123" s="637"/>
      <c r="P123" s="637"/>
      <c r="Q123" s="638"/>
      <c r="R123" s="639"/>
      <c r="S123" s="642"/>
      <c r="T123" s="637"/>
      <c r="U123" s="1136"/>
      <c r="V123" s="1137"/>
      <c r="W123" s="1137"/>
      <c r="X123" s="1137"/>
      <c r="Y123" s="1136"/>
      <c r="Z123" s="1137"/>
      <c r="AA123" s="1138"/>
      <c r="AB123" s="639"/>
      <c r="AC123" s="640"/>
      <c r="AD123" s="640"/>
      <c r="AE123" s="639"/>
      <c r="AF123" s="1136"/>
      <c r="AG123" s="1137"/>
      <c r="AH123" s="1138"/>
      <c r="AI123" s="641"/>
      <c r="AJ123" s="639"/>
      <c r="AK123" s="641"/>
      <c r="AL123" s="639"/>
      <c r="AM123" s="641"/>
      <c r="AN123" s="639"/>
      <c r="AO123" s="641"/>
      <c r="AP123" s="637"/>
      <c r="AQ123" s="639"/>
      <c r="AR123" s="641"/>
      <c r="AS123" s="639"/>
      <c r="AT123" s="641"/>
      <c r="AU123" s="1136"/>
      <c r="AV123" s="1137"/>
      <c r="AW123" s="1138"/>
      <c r="AX123" s="641"/>
      <c r="AY123" s="637"/>
      <c r="AZ123" s="639"/>
      <c r="BA123" s="641"/>
      <c r="BB123" s="637"/>
      <c r="BC123" s="639"/>
      <c r="BD123" s="641"/>
      <c r="BE123" s="637"/>
      <c r="BF123" s="639"/>
      <c r="BG123" s="640"/>
      <c r="BH123" s="639"/>
      <c r="BI123" s="637"/>
      <c r="BJ123" s="637"/>
      <c r="BK123" s="637"/>
      <c r="BL123" s="639"/>
      <c r="BM123" s="640"/>
      <c r="BN123" s="640"/>
      <c r="BO123" s="640"/>
      <c r="BP123" s="639"/>
      <c r="BQ123" s="641"/>
      <c r="BR123" s="637"/>
      <c r="BS123" s="637"/>
      <c r="BT123" s="639"/>
      <c r="BU123" s="641"/>
      <c r="BV123" s="637"/>
      <c r="BW123" s="637"/>
      <c r="BX123" s="639"/>
      <c r="BY123" s="641"/>
      <c r="BZ123" s="637"/>
      <c r="CA123" s="637"/>
      <c r="CB123" s="639"/>
      <c r="CC123" s="641"/>
      <c r="CD123" s="637"/>
      <c r="CE123" s="637"/>
      <c r="CF123" s="643"/>
      <c r="CG123" s="389"/>
      <c r="CH123" s="389"/>
      <c r="CI123" s="644">
        <f t="shared" si="3"/>
        <v>0</v>
      </c>
      <c r="CJ123" s="639">
        <f t="shared" si="3"/>
        <v>0</v>
      </c>
      <c r="CK123" s="639">
        <f t="shared" si="3"/>
        <v>0</v>
      </c>
      <c r="CL123" s="645">
        <f t="shared" si="2"/>
        <v>0</v>
      </c>
      <c r="CM123" s="639"/>
      <c r="CN123" s="637"/>
      <c r="CO123" s="638"/>
      <c r="CP123" s="639"/>
      <c r="CQ123" s="637"/>
      <c r="CR123" s="638"/>
      <c r="CS123" s="639"/>
      <c r="CT123" s="637"/>
      <c r="CU123" s="638"/>
      <c r="CV123" s="639"/>
      <c r="CW123" s="637"/>
      <c r="CX123" s="638"/>
      <c r="CY123" s="639"/>
      <c r="CZ123" s="637"/>
      <c r="DA123" s="638"/>
      <c r="DB123" s="639"/>
      <c r="DC123" s="637"/>
      <c r="DD123" s="638"/>
      <c r="DE123" s="639"/>
      <c r="DF123" s="637"/>
      <c r="DG123" s="638"/>
      <c r="DH123" s="639"/>
      <c r="DI123" s="637"/>
      <c r="DJ123" s="638"/>
      <c r="DK123" s="640"/>
      <c r="DL123" s="639"/>
      <c r="DM123" s="637"/>
      <c r="DN123" s="637"/>
      <c r="DO123" s="643"/>
    </row>
    <row r="124" spans="2:119" ht="18" customHeight="1" x14ac:dyDescent="0.15">
      <c r="B124" s="636"/>
      <c r="C124" s="637"/>
      <c r="D124" s="637"/>
      <c r="E124" s="638"/>
      <c r="F124" s="639"/>
      <c r="G124" s="640"/>
      <c r="H124" s="639"/>
      <c r="I124" s="641"/>
      <c r="J124" s="637"/>
      <c r="K124" s="637"/>
      <c r="L124" s="637"/>
      <c r="M124" s="638"/>
      <c r="N124" s="641"/>
      <c r="O124" s="637"/>
      <c r="P124" s="637"/>
      <c r="Q124" s="638"/>
      <c r="R124" s="639"/>
      <c r="S124" s="642"/>
      <c r="T124" s="637"/>
      <c r="U124" s="1136"/>
      <c r="V124" s="1137"/>
      <c r="W124" s="1137"/>
      <c r="X124" s="1137"/>
      <c r="Y124" s="1136"/>
      <c r="Z124" s="1137"/>
      <c r="AA124" s="1138"/>
      <c r="AB124" s="639"/>
      <c r="AC124" s="640"/>
      <c r="AD124" s="640"/>
      <c r="AE124" s="639"/>
      <c r="AF124" s="1136"/>
      <c r="AG124" s="1137"/>
      <c r="AH124" s="1138"/>
      <c r="AI124" s="641"/>
      <c r="AJ124" s="639"/>
      <c r="AK124" s="641"/>
      <c r="AL124" s="639"/>
      <c r="AM124" s="641"/>
      <c r="AN124" s="639"/>
      <c r="AO124" s="641"/>
      <c r="AP124" s="637"/>
      <c r="AQ124" s="639"/>
      <c r="AR124" s="641"/>
      <c r="AS124" s="639"/>
      <c r="AT124" s="641"/>
      <c r="AU124" s="1136"/>
      <c r="AV124" s="1137"/>
      <c r="AW124" s="1138"/>
      <c r="AX124" s="641"/>
      <c r="AY124" s="637"/>
      <c r="AZ124" s="639"/>
      <c r="BA124" s="641"/>
      <c r="BB124" s="637"/>
      <c r="BC124" s="639"/>
      <c r="BD124" s="641"/>
      <c r="BE124" s="637"/>
      <c r="BF124" s="639"/>
      <c r="BG124" s="640"/>
      <c r="BH124" s="639"/>
      <c r="BI124" s="637"/>
      <c r="BJ124" s="637"/>
      <c r="BK124" s="637"/>
      <c r="BL124" s="639"/>
      <c r="BM124" s="640"/>
      <c r="BN124" s="640"/>
      <c r="BO124" s="640"/>
      <c r="BP124" s="639"/>
      <c r="BQ124" s="641"/>
      <c r="BR124" s="637"/>
      <c r="BS124" s="637"/>
      <c r="BT124" s="639"/>
      <c r="BU124" s="641"/>
      <c r="BV124" s="637"/>
      <c r="BW124" s="637"/>
      <c r="BX124" s="639"/>
      <c r="BY124" s="641"/>
      <c r="BZ124" s="637"/>
      <c r="CA124" s="637"/>
      <c r="CB124" s="639"/>
      <c r="CC124" s="641"/>
      <c r="CD124" s="637"/>
      <c r="CE124" s="637"/>
      <c r="CF124" s="643"/>
      <c r="CG124" s="389"/>
      <c r="CH124" s="389"/>
      <c r="CI124" s="644">
        <f t="shared" si="3"/>
        <v>0</v>
      </c>
      <c r="CJ124" s="639">
        <f t="shared" si="3"/>
        <v>0</v>
      </c>
      <c r="CK124" s="639">
        <f t="shared" si="3"/>
        <v>0</v>
      </c>
      <c r="CL124" s="645">
        <f t="shared" si="2"/>
        <v>0</v>
      </c>
      <c r="CM124" s="639"/>
      <c r="CN124" s="637"/>
      <c r="CO124" s="638"/>
      <c r="CP124" s="639"/>
      <c r="CQ124" s="637"/>
      <c r="CR124" s="638"/>
      <c r="CS124" s="639"/>
      <c r="CT124" s="637"/>
      <c r="CU124" s="638"/>
      <c r="CV124" s="639"/>
      <c r="CW124" s="637"/>
      <c r="CX124" s="638"/>
      <c r="CY124" s="639"/>
      <c r="CZ124" s="637"/>
      <c r="DA124" s="638"/>
      <c r="DB124" s="639"/>
      <c r="DC124" s="637"/>
      <c r="DD124" s="638"/>
      <c r="DE124" s="639"/>
      <c r="DF124" s="637"/>
      <c r="DG124" s="638"/>
      <c r="DH124" s="639"/>
      <c r="DI124" s="637"/>
      <c r="DJ124" s="638"/>
      <c r="DK124" s="640"/>
      <c r="DL124" s="639"/>
      <c r="DM124" s="637"/>
      <c r="DN124" s="637"/>
      <c r="DO124" s="643"/>
    </row>
    <row r="125" spans="2:119" ht="18" customHeight="1" x14ac:dyDescent="0.15">
      <c r="B125" s="636"/>
      <c r="C125" s="637"/>
      <c r="D125" s="637"/>
      <c r="E125" s="638"/>
      <c r="F125" s="639"/>
      <c r="G125" s="640"/>
      <c r="H125" s="639"/>
      <c r="I125" s="641"/>
      <c r="J125" s="637"/>
      <c r="K125" s="637"/>
      <c r="L125" s="637"/>
      <c r="M125" s="638"/>
      <c r="N125" s="641"/>
      <c r="O125" s="637"/>
      <c r="P125" s="637"/>
      <c r="Q125" s="638"/>
      <c r="R125" s="639"/>
      <c r="S125" s="642"/>
      <c r="T125" s="637"/>
      <c r="U125" s="1136"/>
      <c r="V125" s="1137"/>
      <c r="W125" s="1137"/>
      <c r="X125" s="1137"/>
      <c r="Y125" s="1136"/>
      <c r="Z125" s="1137"/>
      <c r="AA125" s="1138"/>
      <c r="AB125" s="639"/>
      <c r="AC125" s="640"/>
      <c r="AD125" s="640"/>
      <c r="AE125" s="639"/>
      <c r="AF125" s="1136"/>
      <c r="AG125" s="1137"/>
      <c r="AH125" s="1138"/>
      <c r="AI125" s="641"/>
      <c r="AJ125" s="639"/>
      <c r="AK125" s="641"/>
      <c r="AL125" s="639"/>
      <c r="AM125" s="641"/>
      <c r="AN125" s="639"/>
      <c r="AO125" s="641"/>
      <c r="AP125" s="637"/>
      <c r="AQ125" s="639"/>
      <c r="AR125" s="641"/>
      <c r="AS125" s="639"/>
      <c r="AT125" s="641"/>
      <c r="AU125" s="1136"/>
      <c r="AV125" s="1137"/>
      <c r="AW125" s="1138"/>
      <c r="AX125" s="641"/>
      <c r="AY125" s="637"/>
      <c r="AZ125" s="639"/>
      <c r="BA125" s="641"/>
      <c r="BB125" s="637"/>
      <c r="BC125" s="639"/>
      <c r="BD125" s="641"/>
      <c r="BE125" s="637"/>
      <c r="BF125" s="639"/>
      <c r="BG125" s="640"/>
      <c r="BH125" s="639"/>
      <c r="BI125" s="637"/>
      <c r="BJ125" s="637"/>
      <c r="BK125" s="637"/>
      <c r="BL125" s="639"/>
      <c r="BM125" s="640"/>
      <c r="BN125" s="640"/>
      <c r="BO125" s="640"/>
      <c r="BP125" s="639"/>
      <c r="BQ125" s="641"/>
      <c r="BR125" s="637"/>
      <c r="BS125" s="637"/>
      <c r="BT125" s="639"/>
      <c r="BU125" s="641"/>
      <c r="BV125" s="637"/>
      <c r="BW125" s="637"/>
      <c r="BX125" s="639"/>
      <c r="BY125" s="641"/>
      <c r="BZ125" s="637"/>
      <c r="CA125" s="637"/>
      <c r="CB125" s="639"/>
      <c r="CC125" s="641"/>
      <c r="CD125" s="637"/>
      <c r="CE125" s="637"/>
      <c r="CF125" s="643"/>
      <c r="CG125" s="389"/>
      <c r="CH125" s="389"/>
      <c r="CI125" s="644">
        <f t="shared" si="3"/>
        <v>0</v>
      </c>
      <c r="CJ125" s="639">
        <f t="shared" si="3"/>
        <v>0</v>
      </c>
      <c r="CK125" s="639">
        <f t="shared" si="3"/>
        <v>0</v>
      </c>
      <c r="CL125" s="645">
        <f t="shared" si="2"/>
        <v>0</v>
      </c>
      <c r="CM125" s="639"/>
      <c r="CN125" s="637"/>
      <c r="CO125" s="638"/>
      <c r="CP125" s="639"/>
      <c r="CQ125" s="637"/>
      <c r="CR125" s="638"/>
      <c r="CS125" s="639"/>
      <c r="CT125" s="637"/>
      <c r="CU125" s="638"/>
      <c r="CV125" s="639"/>
      <c r="CW125" s="637"/>
      <c r="CX125" s="638"/>
      <c r="CY125" s="639"/>
      <c r="CZ125" s="637"/>
      <c r="DA125" s="638"/>
      <c r="DB125" s="639"/>
      <c r="DC125" s="637"/>
      <c r="DD125" s="638"/>
      <c r="DE125" s="639"/>
      <c r="DF125" s="637"/>
      <c r="DG125" s="638"/>
      <c r="DH125" s="639"/>
      <c r="DI125" s="637"/>
      <c r="DJ125" s="638"/>
      <c r="DK125" s="640"/>
      <c r="DL125" s="639"/>
      <c r="DM125" s="637"/>
      <c r="DN125" s="637"/>
      <c r="DO125" s="643"/>
    </row>
    <row r="126" spans="2:119" ht="18" customHeight="1" x14ac:dyDescent="0.15">
      <c r="B126" s="636"/>
      <c r="C126" s="637"/>
      <c r="D126" s="637"/>
      <c r="E126" s="638"/>
      <c r="F126" s="639"/>
      <c r="G126" s="640"/>
      <c r="H126" s="639"/>
      <c r="I126" s="641"/>
      <c r="J126" s="637"/>
      <c r="K126" s="637"/>
      <c r="L126" s="637"/>
      <c r="M126" s="638"/>
      <c r="N126" s="641"/>
      <c r="O126" s="637"/>
      <c r="P126" s="637"/>
      <c r="Q126" s="638"/>
      <c r="R126" s="639"/>
      <c r="S126" s="642"/>
      <c r="T126" s="637"/>
      <c r="U126" s="1136"/>
      <c r="V126" s="1137"/>
      <c r="W126" s="1137"/>
      <c r="X126" s="1137"/>
      <c r="Y126" s="1136"/>
      <c r="Z126" s="1137"/>
      <c r="AA126" s="1138"/>
      <c r="AB126" s="639"/>
      <c r="AC126" s="640"/>
      <c r="AD126" s="640"/>
      <c r="AE126" s="639"/>
      <c r="AF126" s="1136"/>
      <c r="AG126" s="1137"/>
      <c r="AH126" s="1138"/>
      <c r="AI126" s="641"/>
      <c r="AJ126" s="639"/>
      <c r="AK126" s="641"/>
      <c r="AL126" s="639"/>
      <c r="AM126" s="641"/>
      <c r="AN126" s="639"/>
      <c r="AO126" s="641"/>
      <c r="AP126" s="637"/>
      <c r="AQ126" s="639"/>
      <c r="AR126" s="641"/>
      <c r="AS126" s="639"/>
      <c r="AT126" s="641"/>
      <c r="AU126" s="1136"/>
      <c r="AV126" s="1137"/>
      <c r="AW126" s="1138"/>
      <c r="AX126" s="641"/>
      <c r="AY126" s="637"/>
      <c r="AZ126" s="639"/>
      <c r="BA126" s="641"/>
      <c r="BB126" s="637"/>
      <c r="BC126" s="639"/>
      <c r="BD126" s="641"/>
      <c r="BE126" s="637"/>
      <c r="BF126" s="639"/>
      <c r="BG126" s="640"/>
      <c r="BH126" s="639"/>
      <c r="BI126" s="637"/>
      <c r="BJ126" s="637"/>
      <c r="BK126" s="637"/>
      <c r="BL126" s="639"/>
      <c r="BM126" s="640"/>
      <c r="BN126" s="640"/>
      <c r="BO126" s="640"/>
      <c r="BP126" s="639"/>
      <c r="BQ126" s="641"/>
      <c r="BR126" s="637"/>
      <c r="BS126" s="637"/>
      <c r="BT126" s="639"/>
      <c r="BU126" s="641"/>
      <c r="BV126" s="637"/>
      <c r="BW126" s="637"/>
      <c r="BX126" s="639"/>
      <c r="BY126" s="641"/>
      <c r="BZ126" s="637"/>
      <c r="CA126" s="637"/>
      <c r="CB126" s="639"/>
      <c r="CC126" s="641"/>
      <c r="CD126" s="637"/>
      <c r="CE126" s="637"/>
      <c r="CF126" s="643"/>
      <c r="CG126" s="389"/>
      <c r="CH126" s="389"/>
      <c r="CI126" s="644">
        <f t="shared" si="3"/>
        <v>0</v>
      </c>
      <c r="CJ126" s="639">
        <f t="shared" si="3"/>
        <v>0</v>
      </c>
      <c r="CK126" s="639">
        <f t="shared" si="3"/>
        <v>0</v>
      </c>
      <c r="CL126" s="645">
        <f t="shared" si="2"/>
        <v>0</v>
      </c>
      <c r="CM126" s="639"/>
      <c r="CN126" s="637"/>
      <c r="CO126" s="638"/>
      <c r="CP126" s="639"/>
      <c r="CQ126" s="637"/>
      <c r="CR126" s="638"/>
      <c r="CS126" s="639"/>
      <c r="CT126" s="637"/>
      <c r="CU126" s="638"/>
      <c r="CV126" s="639"/>
      <c r="CW126" s="637"/>
      <c r="CX126" s="638"/>
      <c r="CY126" s="639"/>
      <c r="CZ126" s="637"/>
      <c r="DA126" s="638"/>
      <c r="DB126" s="639"/>
      <c r="DC126" s="637"/>
      <c r="DD126" s="638"/>
      <c r="DE126" s="639"/>
      <c r="DF126" s="637"/>
      <c r="DG126" s="638"/>
      <c r="DH126" s="639"/>
      <c r="DI126" s="637"/>
      <c r="DJ126" s="638"/>
      <c r="DK126" s="640"/>
      <c r="DL126" s="639"/>
      <c r="DM126" s="637"/>
      <c r="DN126" s="637"/>
      <c r="DO126" s="643"/>
    </row>
    <row r="127" spans="2:119" ht="18" customHeight="1" x14ac:dyDescent="0.15">
      <c r="B127" s="636"/>
      <c r="C127" s="637"/>
      <c r="D127" s="637"/>
      <c r="E127" s="638"/>
      <c r="F127" s="639"/>
      <c r="G127" s="640"/>
      <c r="H127" s="639"/>
      <c r="I127" s="641"/>
      <c r="J127" s="637"/>
      <c r="K127" s="637"/>
      <c r="L127" s="637"/>
      <c r="M127" s="638"/>
      <c r="N127" s="641"/>
      <c r="O127" s="637"/>
      <c r="P127" s="637"/>
      <c r="Q127" s="638"/>
      <c r="R127" s="639"/>
      <c r="S127" s="642"/>
      <c r="T127" s="637"/>
      <c r="U127" s="1136"/>
      <c r="V127" s="1137"/>
      <c r="W127" s="1137"/>
      <c r="X127" s="1137"/>
      <c r="Y127" s="1136"/>
      <c r="Z127" s="1137"/>
      <c r="AA127" s="1138"/>
      <c r="AB127" s="639"/>
      <c r="AC127" s="640"/>
      <c r="AD127" s="640"/>
      <c r="AE127" s="639"/>
      <c r="AF127" s="1136"/>
      <c r="AG127" s="1137"/>
      <c r="AH127" s="1138"/>
      <c r="AI127" s="641"/>
      <c r="AJ127" s="639"/>
      <c r="AK127" s="641"/>
      <c r="AL127" s="639"/>
      <c r="AM127" s="641"/>
      <c r="AN127" s="639"/>
      <c r="AO127" s="641"/>
      <c r="AP127" s="637"/>
      <c r="AQ127" s="639"/>
      <c r="AR127" s="641"/>
      <c r="AS127" s="639"/>
      <c r="AT127" s="641"/>
      <c r="AU127" s="1136"/>
      <c r="AV127" s="1137"/>
      <c r="AW127" s="1138"/>
      <c r="AX127" s="641"/>
      <c r="AY127" s="637"/>
      <c r="AZ127" s="639"/>
      <c r="BA127" s="641"/>
      <c r="BB127" s="637"/>
      <c r="BC127" s="639"/>
      <c r="BD127" s="641"/>
      <c r="BE127" s="637"/>
      <c r="BF127" s="639"/>
      <c r="BG127" s="640"/>
      <c r="BH127" s="639"/>
      <c r="BI127" s="637"/>
      <c r="BJ127" s="637"/>
      <c r="BK127" s="637"/>
      <c r="BL127" s="639"/>
      <c r="BM127" s="640"/>
      <c r="BN127" s="640"/>
      <c r="BO127" s="640"/>
      <c r="BP127" s="639"/>
      <c r="BQ127" s="641"/>
      <c r="BR127" s="637"/>
      <c r="BS127" s="637"/>
      <c r="BT127" s="639"/>
      <c r="BU127" s="641"/>
      <c r="BV127" s="637"/>
      <c r="BW127" s="637"/>
      <c r="BX127" s="639"/>
      <c r="BY127" s="641"/>
      <c r="BZ127" s="637"/>
      <c r="CA127" s="637"/>
      <c r="CB127" s="639"/>
      <c r="CC127" s="641"/>
      <c r="CD127" s="637"/>
      <c r="CE127" s="637"/>
      <c r="CF127" s="643"/>
      <c r="CG127" s="389"/>
      <c r="CH127" s="389"/>
      <c r="CI127" s="644">
        <f>+B127</f>
        <v>0</v>
      </c>
      <c r="CJ127" s="639">
        <f>+C127</f>
        <v>0</v>
      </c>
      <c r="CK127" s="639">
        <f>+D127</f>
        <v>0</v>
      </c>
      <c r="CL127" s="645">
        <f>+E127</f>
        <v>0</v>
      </c>
      <c r="CM127" s="639"/>
      <c r="CN127" s="637"/>
      <c r="CO127" s="638"/>
      <c r="CP127" s="639"/>
      <c r="CQ127" s="637"/>
      <c r="CR127" s="638"/>
      <c r="CS127" s="639"/>
      <c r="CT127" s="637"/>
      <c r="CU127" s="638"/>
      <c r="CV127" s="639"/>
      <c r="CW127" s="637"/>
      <c r="CX127" s="638"/>
      <c r="CY127" s="639"/>
      <c r="CZ127" s="637"/>
      <c r="DA127" s="638"/>
      <c r="DB127" s="639"/>
      <c r="DC127" s="637"/>
      <c r="DD127" s="638"/>
      <c r="DE127" s="639"/>
      <c r="DF127" s="637"/>
      <c r="DG127" s="638"/>
      <c r="DH127" s="639"/>
      <c r="DI127" s="637"/>
      <c r="DJ127" s="638"/>
      <c r="DK127" s="640"/>
      <c r="DL127" s="639"/>
      <c r="DM127" s="637"/>
      <c r="DN127" s="637"/>
      <c r="DO127" s="643"/>
    </row>
    <row r="128" spans="2:119" ht="3" customHeight="1" thickBot="1" x14ac:dyDescent="0.2">
      <c r="B128" s="646"/>
      <c r="C128" s="647"/>
      <c r="D128" s="647"/>
      <c r="E128" s="647"/>
      <c r="F128" s="647"/>
      <c r="G128" s="647"/>
      <c r="H128" s="647"/>
      <c r="I128" s="647"/>
      <c r="J128" s="647"/>
      <c r="K128" s="647"/>
      <c r="L128" s="647"/>
      <c r="M128" s="647"/>
      <c r="N128" s="647"/>
      <c r="O128" s="647"/>
      <c r="P128" s="647"/>
      <c r="Q128" s="647"/>
      <c r="R128" s="647"/>
      <c r="S128" s="647"/>
      <c r="T128" s="647"/>
      <c r="U128" s="647"/>
      <c r="V128" s="647"/>
      <c r="W128" s="647"/>
      <c r="X128" s="647"/>
      <c r="Y128" s="647"/>
      <c r="Z128" s="647"/>
      <c r="AA128" s="647"/>
      <c r="AB128" s="647"/>
      <c r="AC128" s="647"/>
      <c r="AD128" s="647"/>
      <c r="AE128" s="647"/>
      <c r="AF128" s="647"/>
      <c r="AG128" s="647"/>
      <c r="AH128" s="647"/>
      <c r="AI128" s="647"/>
      <c r="AJ128" s="647"/>
      <c r="AK128" s="647"/>
      <c r="AL128" s="647"/>
      <c r="AM128" s="647"/>
      <c r="AN128" s="647"/>
      <c r="AO128" s="647"/>
      <c r="AP128" s="647"/>
      <c r="AQ128" s="647"/>
      <c r="AR128" s="647"/>
      <c r="AS128" s="647"/>
      <c r="AT128" s="647"/>
      <c r="AU128" s="647"/>
      <c r="AV128" s="647"/>
      <c r="AW128" s="647"/>
      <c r="AX128" s="647"/>
      <c r="AY128" s="647"/>
      <c r="AZ128" s="647"/>
      <c r="BA128" s="647"/>
      <c r="BB128" s="647"/>
      <c r="BC128" s="647"/>
      <c r="BD128" s="647"/>
      <c r="BE128" s="647"/>
      <c r="BF128" s="647"/>
      <c r="BG128" s="647"/>
      <c r="BH128" s="647"/>
      <c r="BI128" s="647"/>
      <c r="BJ128" s="647"/>
      <c r="BK128" s="647"/>
      <c r="BL128" s="647"/>
      <c r="BM128" s="647"/>
      <c r="BN128" s="647"/>
      <c r="BO128" s="647"/>
      <c r="BP128" s="647"/>
      <c r="BQ128" s="647"/>
      <c r="BR128" s="647"/>
      <c r="BS128" s="647"/>
      <c r="BT128" s="647"/>
      <c r="BU128" s="647"/>
      <c r="BV128" s="647"/>
      <c r="BW128" s="647"/>
      <c r="BX128" s="647"/>
      <c r="BY128" s="647"/>
      <c r="BZ128" s="647"/>
      <c r="CA128" s="647"/>
      <c r="CB128" s="647"/>
      <c r="CC128" s="647"/>
      <c r="CD128" s="647"/>
      <c r="CE128" s="647"/>
      <c r="CF128" s="648"/>
      <c r="CI128" s="649"/>
      <c r="CJ128" s="650"/>
      <c r="CK128" s="650"/>
      <c r="CL128" s="650"/>
      <c r="CM128" s="650"/>
      <c r="CN128" s="650"/>
      <c r="CO128" s="650"/>
      <c r="CP128" s="650"/>
      <c r="CQ128" s="650"/>
      <c r="CR128" s="650"/>
      <c r="CS128" s="650"/>
      <c r="CT128" s="650"/>
      <c r="CU128" s="650"/>
      <c r="CV128" s="650"/>
      <c r="CW128" s="650"/>
      <c r="CX128" s="650"/>
      <c r="CY128" s="650"/>
      <c r="CZ128" s="650"/>
      <c r="DA128" s="650"/>
      <c r="DB128" s="650"/>
      <c r="DC128" s="650"/>
      <c r="DD128" s="650"/>
      <c r="DE128" s="650"/>
      <c r="DF128" s="650"/>
      <c r="DG128" s="650"/>
      <c r="DH128" s="650"/>
      <c r="DI128" s="650"/>
      <c r="DJ128" s="650"/>
      <c r="DK128" s="650"/>
      <c r="DL128" s="650"/>
      <c r="DM128" s="650"/>
      <c r="DN128" s="650"/>
      <c r="DO128" s="651"/>
    </row>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sheetData>
  <mergeCells count="564">
    <mergeCell ref="U127:X127"/>
    <mergeCell ref="Y127:AA127"/>
    <mergeCell ref="AF127:AH127"/>
    <mergeCell ref="AU127:AW127"/>
    <mergeCell ref="U125:X125"/>
    <mergeCell ref="Y125:AA125"/>
    <mergeCell ref="AF125:AH125"/>
    <mergeCell ref="AU125:AW125"/>
    <mergeCell ref="U126:X126"/>
    <mergeCell ref="Y126:AA126"/>
    <mergeCell ref="U121:X121"/>
    <mergeCell ref="Y121:AA121"/>
    <mergeCell ref="AF121:AH121"/>
    <mergeCell ref="AU121:AW121"/>
    <mergeCell ref="U122:X122"/>
    <mergeCell ref="Y122:AA122"/>
    <mergeCell ref="AF122:AH122"/>
    <mergeCell ref="AU122:AW122"/>
    <mergeCell ref="AF126:AH126"/>
    <mergeCell ref="AU126:AW126"/>
    <mergeCell ref="U123:X123"/>
    <mergeCell ref="Y123:AA123"/>
    <mergeCell ref="AF123:AH123"/>
    <mergeCell ref="AU123:AW123"/>
    <mergeCell ref="U124:X124"/>
    <mergeCell ref="Y124:AA124"/>
    <mergeCell ref="AF124:AH124"/>
    <mergeCell ref="AU124:AW124"/>
    <mergeCell ref="U118:X118"/>
    <mergeCell ref="Y118:AA118"/>
    <mergeCell ref="AF118:AH118"/>
    <mergeCell ref="AU118:AW118"/>
    <mergeCell ref="U119:X119"/>
    <mergeCell ref="Y119:AA119"/>
    <mergeCell ref="AF119:AH119"/>
    <mergeCell ref="AU119:AW119"/>
    <mergeCell ref="U120:X120"/>
    <mergeCell ref="Y120:AA120"/>
    <mergeCell ref="AF120:AH120"/>
    <mergeCell ref="AU120:AW120"/>
    <mergeCell ref="U115:X115"/>
    <mergeCell ref="Y115:AA115"/>
    <mergeCell ref="AF115:AH115"/>
    <mergeCell ref="AU115:AW115"/>
    <mergeCell ref="U116:X116"/>
    <mergeCell ref="Y116:AA116"/>
    <mergeCell ref="AF116:AH116"/>
    <mergeCell ref="AU116:AW116"/>
    <mergeCell ref="U117:X117"/>
    <mergeCell ref="Y117:AA117"/>
    <mergeCell ref="AF117:AH117"/>
    <mergeCell ref="AU117:AW117"/>
    <mergeCell ref="U112:X112"/>
    <mergeCell ref="Y112:AA112"/>
    <mergeCell ref="AF112:AH112"/>
    <mergeCell ref="AU112:AW112"/>
    <mergeCell ref="U113:X113"/>
    <mergeCell ref="Y113:AA113"/>
    <mergeCell ref="AF113:AH113"/>
    <mergeCell ref="AU113:AW113"/>
    <mergeCell ref="U114:X114"/>
    <mergeCell ref="Y114:AA114"/>
    <mergeCell ref="AF114:AH114"/>
    <mergeCell ref="AU114:AW114"/>
    <mergeCell ref="U109:X109"/>
    <mergeCell ref="Y109:AA109"/>
    <mergeCell ref="AF109:AH109"/>
    <mergeCell ref="AU109:AW109"/>
    <mergeCell ref="U110:X110"/>
    <mergeCell ref="Y110:AA110"/>
    <mergeCell ref="AF110:AH110"/>
    <mergeCell ref="AU110:AW110"/>
    <mergeCell ref="U111:X111"/>
    <mergeCell ref="Y111:AA111"/>
    <mergeCell ref="AF111:AH111"/>
    <mergeCell ref="AU111:AW111"/>
    <mergeCell ref="U106:X106"/>
    <mergeCell ref="Y106:AA106"/>
    <mergeCell ref="AF106:AH106"/>
    <mergeCell ref="AU106:AW106"/>
    <mergeCell ref="U107:X107"/>
    <mergeCell ref="Y107:AA107"/>
    <mergeCell ref="AF107:AH107"/>
    <mergeCell ref="AU107:AW107"/>
    <mergeCell ref="U108:X108"/>
    <mergeCell ref="Y108:AA108"/>
    <mergeCell ref="AF108:AH108"/>
    <mergeCell ref="AU108:AW108"/>
    <mergeCell ref="U103:X103"/>
    <mergeCell ref="Y103:AA103"/>
    <mergeCell ref="AF103:AH103"/>
    <mergeCell ref="AU103:AW103"/>
    <mergeCell ref="U104:X104"/>
    <mergeCell ref="Y104:AA104"/>
    <mergeCell ref="AF104:AH104"/>
    <mergeCell ref="AU104:AW104"/>
    <mergeCell ref="U105:X105"/>
    <mergeCell ref="Y105:AA105"/>
    <mergeCell ref="AF105:AH105"/>
    <mergeCell ref="AU105:AW105"/>
    <mergeCell ref="U100:X100"/>
    <mergeCell ref="Y100:AA100"/>
    <mergeCell ref="AF100:AH100"/>
    <mergeCell ref="AU100:AW100"/>
    <mergeCell ref="U101:X101"/>
    <mergeCell ref="Y101:AA101"/>
    <mergeCell ref="AF101:AH101"/>
    <mergeCell ref="AU101:AW101"/>
    <mergeCell ref="U102:X102"/>
    <mergeCell ref="Y102:AA102"/>
    <mergeCell ref="AF102:AH102"/>
    <mergeCell ref="AU102:AW102"/>
    <mergeCell ref="U97:X97"/>
    <mergeCell ref="Y97:AA97"/>
    <mergeCell ref="AF97:AH97"/>
    <mergeCell ref="AU97:AW97"/>
    <mergeCell ref="U98:X98"/>
    <mergeCell ref="Y98:AA98"/>
    <mergeCell ref="AF98:AH98"/>
    <mergeCell ref="AU98:AW98"/>
    <mergeCell ref="U99:X99"/>
    <mergeCell ref="Y99:AA99"/>
    <mergeCell ref="AF99:AH99"/>
    <mergeCell ref="AU99:AW99"/>
    <mergeCell ref="U94:X94"/>
    <mergeCell ref="Y94:AA94"/>
    <mergeCell ref="AF94:AH94"/>
    <mergeCell ref="AU94:AW94"/>
    <mergeCell ref="U95:X95"/>
    <mergeCell ref="Y95:AA95"/>
    <mergeCell ref="AF95:AH95"/>
    <mergeCell ref="AU95:AW95"/>
    <mergeCell ref="U96:X96"/>
    <mergeCell ref="Y96:AA96"/>
    <mergeCell ref="AF96:AH96"/>
    <mergeCell ref="AU96:AW96"/>
    <mergeCell ref="U91:X91"/>
    <mergeCell ref="Y91:AA91"/>
    <mergeCell ref="AF91:AH91"/>
    <mergeCell ref="AU91:AW91"/>
    <mergeCell ref="U92:X92"/>
    <mergeCell ref="Y92:AA92"/>
    <mergeCell ref="AF92:AH92"/>
    <mergeCell ref="AU92:AW92"/>
    <mergeCell ref="U93:X93"/>
    <mergeCell ref="Y93:AA93"/>
    <mergeCell ref="AF93:AH93"/>
    <mergeCell ref="AU93:AW93"/>
    <mergeCell ref="U88:X88"/>
    <mergeCell ref="Y88:AA88"/>
    <mergeCell ref="AF88:AH88"/>
    <mergeCell ref="AU88:AW88"/>
    <mergeCell ref="U89:X89"/>
    <mergeCell ref="Y89:AA89"/>
    <mergeCell ref="AF89:AH89"/>
    <mergeCell ref="AU89:AW89"/>
    <mergeCell ref="U90:X90"/>
    <mergeCell ref="Y90:AA90"/>
    <mergeCell ref="AF90:AH90"/>
    <mergeCell ref="AU90:AW90"/>
    <mergeCell ref="U85:X85"/>
    <mergeCell ref="Y85:AA85"/>
    <mergeCell ref="AF85:AH85"/>
    <mergeCell ref="AU85:AW85"/>
    <mergeCell ref="U86:X86"/>
    <mergeCell ref="Y86:AA86"/>
    <mergeCell ref="AF86:AH86"/>
    <mergeCell ref="AU86:AW86"/>
    <mergeCell ref="U87:X87"/>
    <mergeCell ref="Y87:AA87"/>
    <mergeCell ref="AF87:AH87"/>
    <mergeCell ref="AU87:AW87"/>
    <mergeCell ref="U82:X82"/>
    <mergeCell ref="Y82:AA82"/>
    <mergeCell ref="AF82:AH82"/>
    <mergeCell ref="AU82:AW82"/>
    <mergeCell ref="U83:X83"/>
    <mergeCell ref="Y83:AA83"/>
    <mergeCell ref="AF83:AH83"/>
    <mergeCell ref="AU83:AW83"/>
    <mergeCell ref="U84:X84"/>
    <mergeCell ref="Y84:AA84"/>
    <mergeCell ref="AF84:AH84"/>
    <mergeCell ref="AU84:AW84"/>
    <mergeCell ref="U79:X79"/>
    <mergeCell ref="Y79:AA79"/>
    <mergeCell ref="AF79:AH79"/>
    <mergeCell ref="AU79:AW79"/>
    <mergeCell ref="U80:X80"/>
    <mergeCell ref="Y80:AA80"/>
    <mergeCell ref="AF80:AH80"/>
    <mergeCell ref="AU80:AW80"/>
    <mergeCell ref="U81:X81"/>
    <mergeCell ref="Y81:AA81"/>
    <mergeCell ref="AF81:AH81"/>
    <mergeCell ref="AU81:AW81"/>
    <mergeCell ref="U76:X76"/>
    <mergeCell ref="Y76:AA76"/>
    <mergeCell ref="AF76:AH76"/>
    <mergeCell ref="AU76:AW76"/>
    <mergeCell ref="U77:X77"/>
    <mergeCell ref="Y77:AA77"/>
    <mergeCell ref="AF77:AH77"/>
    <mergeCell ref="AU77:AW77"/>
    <mergeCell ref="U78:X78"/>
    <mergeCell ref="Y78:AA78"/>
    <mergeCell ref="AF78:AH78"/>
    <mergeCell ref="AU78:AW78"/>
    <mergeCell ref="U73:X73"/>
    <mergeCell ref="Y73:AA73"/>
    <mergeCell ref="AF73:AH73"/>
    <mergeCell ref="AU73:AW73"/>
    <mergeCell ref="U74:X74"/>
    <mergeCell ref="Y74:AA74"/>
    <mergeCell ref="AF74:AH74"/>
    <mergeCell ref="AU74:AW74"/>
    <mergeCell ref="U75:X75"/>
    <mergeCell ref="Y75:AA75"/>
    <mergeCell ref="AF75:AH75"/>
    <mergeCell ref="AU75:AW75"/>
    <mergeCell ref="U70:X70"/>
    <mergeCell ref="Y70:AA70"/>
    <mergeCell ref="AF70:AH70"/>
    <mergeCell ref="AU70:AW70"/>
    <mergeCell ref="U71:X71"/>
    <mergeCell ref="Y71:AA71"/>
    <mergeCell ref="AF71:AH71"/>
    <mergeCell ref="AU71:AW71"/>
    <mergeCell ref="U72:X72"/>
    <mergeCell ref="Y72:AA72"/>
    <mergeCell ref="AF72:AH72"/>
    <mergeCell ref="AU72:AW72"/>
    <mergeCell ref="U67:X67"/>
    <mergeCell ref="Y67:AA67"/>
    <mergeCell ref="AF67:AH67"/>
    <mergeCell ref="AU67:AW67"/>
    <mergeCell ref="U68:X68"/>
    <mergeCell ref="Y68:AA68"/>
    <mergeCell ref="AF68:AH68"/>
    <mergeCell ref="AU68:AW68"/>
    <mergeCell ref="U69:X69"/>
    <mergeCell ref="Y69:AA69"/>
    <mergeCell ref="AF69:AH69"/>
    <mergeCell ref="AU69:AW69"/>
    <mergeCell ref="U64:X64"/>
    <mergeCell ref="Y64:AA64"/>
    <mergeCell ref="AF64:AH64"/>
    <mergeCell ref="AU64:AW64"/>
    <mergeCell ref="U65:X65"/>
    <mergeCell ref="Y65:AA65"/>
    <mergeCell ref="AF65:AH65"/>
    <mergeCell ref="AU65:AW65"/>
    <mergeCell ref="U66:X66"/>
    <mergeCell ref="Y66:AA66"/>
    <mergeCell ref="AF66:AH66"/>
    <mergeCell ref="AU66:AW66"/>
    <mergeCell ref="U61:X61"/>
    <mergeCell ref="Y61:AA61"/>
    <mergeCell ref="AF61:AH61"/>
    <mergeCell ref="AU61:AW61"/>
    <mergeCell ref="U62:X62"/>
    <mergeCell ref="Y62:AA62"/>
    <mergeCell ref="AF62:AH62"/>
    <mergeCell ref="AU62:AW62"/>
    <mergeCell ref="U63:X63"/>
    <mergeCell ref="Y63:AA63"/>
    <mergeCell ref="AF63:AH63"/>
    <mergeCell ref="AU63:AW63"/>
    <mergeCell ref="U58:X58"/>
    <mergeCell ref="Y58:AA58"/>
    <mergeCell ref="AF58:AH58"/>
    <mergeCell ref="AU58:AW58"/>
    <mergeCell ref="U59:X59"/>
    <mergeCell ref="Y59:AA59"/>
    <mergeCell ref="AF59:AH59"/>
    <mergeCell ref="AU59:AW59"/>
    <mergeCell ref="U60:X60"/>
    <mergeCell ref="Y60:AA60"/>
    <mergeCell ref="AF60:AH60"/>
    <mergeCell ref="AU60:AW60"/>
    <mergeCell ref="U55:X55"/>
    <mergeCell ref="Y55:AA55"/>
    <mergeCell ref="AF55:AH55"/>
    <mergeCell ref="AU55:AW55"/>
    <mergeCell ref="U56:X56"/>
    <mergeCell ref="Y56:AA56"/>
    <mergeCell ref="AF56:AH56"/>
    <mergeCell ref="AU56:AW56"/>
    <mergeCell ref="U57:X57"/>
    <mergeCell ref="Y57:AA57"/>
    <mergeCell ref="AF57:AH57"/>
    <mergeCell ref="AU57:AW57"/>
    <mergeCell ref="U52:X52"/>
    <mergeCell ref="Y52:AA52"/>
    <mergeCell ref="AF52:AH52"/>
    <mergeCell ref="AU52:AW52"/>
    <mergeCell ref="U53:X53"/>
    <mergeCell ref="Y53:AA53"/>
    <mergeCell ref="AF53:AH53"/>
    <mergeCell ref="AU53:AW53"/>
    <mergeCell ref="U54:X54"/>
    <mergeCell ref="Y54:AA54"/>
    <mergeCell ref="AF54:AH54"/>
    <mergeCell ref="AU54:AW54"/>
    <mergeCell ref="U49:X49"/>
    <mergeCell ref="Y49:AA49"/>
    <mergeCell ref="AF49:AH49"/>
    <mergeCell ref="AU49:AW49"/>
    <mergeCell ref="U50:X50"/>
    <mergeCell ref="Y50:AA50"/>
    <mergeCell ref="AF50:AH50"/>
    <mergeCell ref="AU50:AW50"/>
    <mergeCell ref="U51:X51"/>
    <mergeCell ref="Y51:AA51"/>
    <mergeCell ref="AF51:AH51"/>
    <mergeCell ref="AU51:AW51"/>
    <mergeCell ref="U46:X46"/>
    <mergeCell ref="Y46:AA46"/>
    <mergeCell ref="AF46:AH46"/>
    <mergeCell ref="AU46:AW46"/>
    <mergeCell ref="U47:X47"/>
    <mergeCell ref="Y47:AA47"/>
    <mergeCell ref="AF47:AH47"/>
    <mergeCell ref="AU47:AW47"/>
    <mergeCell ref="U48:X48"/>
    <mergeCell ref="Y48:AA48"/>
    <mergeCell ref="AF48:AH48"/>
    <mergeCell ref="AU48:AW48"/>
    <mergeCell ref="U43:X43"/>
    <mergeCell ref="Y43:AA43"/>
    <mergeCell ref="AF43:AH43"/>
    <mergeCell ref="AU43:AW43"/>
    <mergeCell ref="U44:X44"/>
    <mergeCell ref="Y44:AA44"/>
    <mergeCell ref="AF44:AH44"/>
    <mergeCell ref="AU44:AW44"/>
    <mergeCell ref="U45:X45"/>
    <mergeCell ref="Y45:AA45"/>
    <mergeCell ref="AF45:AH45"/>
    <mergeCell ref="AU45:AW45"/>
    <mergeCell ref="U40:X40"/>
    <mergeCell ref="Y40:AA40"/>
    <mergeCell ref="AF40:AH40"/>
    <mergeCell ref="AU40:AW40"/>
    <mergeCell ref="U41:X41"/>
    <mergeCell ref="Y41:AA41"/>
    <mergeCell ref="AF41:AH41"/>
    <mergeCell ref="AU41:AW41"/>
    <mergeCell ref="U42:X42"/>
    <mergeCell ref="Y42:AA42"/>
    <mergeCell ref="AF42:AH42"/>
    <mergeCell ref="AU42:AW42"/>
    <mergeCell ref="U37:X37"/>
    <mergeCell ref="Y37:AA37"/>
    <mergeCell ref="AF37:AH37"/>
    <mergeCell ref="AU37:AW37"/>
    <mergeCell ref="U38:X38"/>
    <mergeCell ref="Y38:AA38"/>
    <mergeCell ref="AF38:AH38"/>
    <mergeCell ref="AU38:AW38"/>
    <mergeCell ref="U39:X39"/>
    <mergeCell ref="Y39:AA39"/>
    <mergeCell ref="AF39:AH39"/>
    <mergeCell ref="AU39:AW39"/>
    <mergeCell ref="DH34:DJ34"/>
    <mergeCell ref="U35:X35"/>
    <mergeCell ref="Y35:AA35"/>
    <mergeCell ref="AF35:AH35"/>
    <mergeCell ref="AU35:AW35"/>
    <mergeCell ref="CM34:CO34"/>
    <mergeCell ref="CP34:CR34"/>
    <mergeCell ref="CS34:CU34"/>
    <mergeCell ref="CV34:CX34"/>
    <mergeCell ref="CY34:DA34"/>
    <mergeCell ref="DB34:DD34"/>
    <mergeCell ref="AE34:AH34"/>
    <mergeCell ref="AI34:AJ34"/>
    <mergeCell ref="BQ34:BT34"/>
    <mergeCell ref="BU34:BX34"/>
    <mergeCell ref="BY34:CB34"/>
    <mergeCell ref="CC34:CF34"/>
    <mergeCell ref="DE34:DG34"/>
    <mergeCell ref="CI31:CL33"/>
    <mergeCell ref="CM31:DO31"/>
    <mergeCell ref="AK32:AL32"/>
    <mergeCell ref="AM32:AN32"/>
    <mergeCell ref="AO32:AS32"/>
    <mergeCell ref="AT32:BF32"/>
    <mergeCell ref="BO32:CF32"/>
    <mergeCell ref="CM32:CX32"/>
    <mergeCell ref="CY32:DJ32"/>
    <mergeCell ref="DL32:DO32"/>
    <mergeCell ref="AK33:AL33"/>
    <mergeCell ref="AM33:AN33"/>
    <mergeCell ref="AO33:AQ33"/>
    <mergeCell ref="AT33:AW33"/>
    <mergeCell ref="BO33:BP33"/>
    <mergeCell ref="BQ33:BT33"/>
    <mergeCell ref="BU33:BX33"/>
    <mergeCell ref="BY33:CB33"/>
    <mergeCell ref="CC33:CF33"/>
    <mergeCell ref="CN33:CR33"/>
    <mergeCell ref="CT33:CX33"/>
    <mergeCell ref="CZ33:DD33"/>
    <mergeCell ref="DF33:DJ33"/>
    <mergeCell ref="BN26:BO26"/>
    <mergeCell ref="AE27:AI27"/>
    <mergeCell ref="BG29:BL30"/>
    <mergeCell ref="B31:E33"/>
    <mergeCell ref="F31:AB31"/>
    <mergeCell ref="AC31:AJ31"/>
    <mergeCell ref="AK31:AN31"/>
    <mergeCell ref="AO31:BF31"/>
    <mergeCell ref="BG31:BL31"/>
    <mergeCell ref="BM31:BN31"/>
    <mergeCell ref="BO31:CF31"/>
    <mergeCell ref="I33:M33"/>
    <mergeCell ref="R24:T24"/>
    <mergeCell ref="Y24:AD24"/>
    <mergeCell ref="AE24:AG24"/>
    <mergeCell ref="AT24:AY24"/>
    <mergeCell ref="R25:T25"/>
    <mergeCell ref="Y25:AD25"/>
    <mergeCell ref="AE25:AG25"/>
    <mergeCell ref="AT25:AY25"/>
    <mergeCell ref="R26:T26"/>
    <mergeCell ref="AE26:AI26"/>
    <mergeCell ref="AT26:AY26"/>
    <mergeCell ref="B20:F20"/>
    <mergeCell ref="R22:T22"/>
    <mergeCell ref="AE22:AG22"/>
    <mergeCell ref="AT22:AY22"/>
    <mergeCell ref="BN22:BO22"/>
    <mergeCell ref="CD22:CE22"/>
    <mergeCell ref="R23:T23"/>
    <mergeCell ref="AE23:AG23"/>
    <mergeCell ref="AT23:AY23"/>
    <mergeCell ref="BN23:BO23"/>
    <mergeCell ref="CD23:CE23"/>
    <mergeCell ref="AY17:BC17"/>
    <mergeCell ref="BE17:BH17"/>
    <mergeCell ref="N18:O18"/>
    <mergeCell ref="Q18:R18"/>
    <mergeCell ref="T18:U18"/>
    <mergeCell ref="W18:X18"/>
    <mergeCell ref="AD18:AF18"/>
    <mergeCell ref="AH18:AL18"/>
    <mergeCell ref="AN18:AQ18"/>
    <mergeCell ref="AS18:AW18"/>
    <mergeCell ref="AY18:BC18"/>
    <mergeCell ref="L16:W16"/>
    <mergeCell ref="Z16:AD16"/>
    <mergeCell ref="AE16:AJ16"/>
    <mergeCell ref="AL16:AP16"/>
    <mergeCell ref="AQ16:AV16"/>
    <mergeCell ref="B17:E17"/>
    <mergeCell ref="Z17:AB18"/>
    <mergeCell ref="AD17:AF17"/>
    <mergeCell ref="AH17:AL17"/>
    <mergeCell ref="AN17:AQ17"/>
    <mergeCell ref="AS17:AW17"/>
    <mergeCell ref="L14:W14"/>
    <mergeCell ref="Z14:AB15"/>
    <mergeCell ref="AC14:AD14"/>
    <mergeCell ref="AE14:AP14"/>
    <mergeCell ref="AQ14:BA14"/>
    <mergeCell ref="BB14:BC14"/>
    <mergeCell ref="BD14:BG14"/>
    <mergeCell ref="L15:W15"/>
    <mergeCell ref="AC15:AD15"/>
    <mergeCell ref="AF15:AI15"/>
    <mergeCell ref="AJ15:BG15"/>
    <mergeCell ref="B12:E12"/>
    <mergeCell ref="Z12:AB13"/>
    <mergeCell ref="AC12:AD12"/>
    <mergeCell ref="AE12:AP12"/>
    <mergeCell ref="AQ12:BA12"/>
    <mergeCell ref="BB12:BC12"/>
    <mergeCell ref="BD12:BG12"/>
    <mergeCell ref="AC13:AD13"/>
    <mergeCell ref="AF13:AI13"/>
    <mergeCell ref="AJ13:BG13"/>
    <mergeCell ref="EA9:ED9"/>
    <mergeCell ref="EF9:EN9"/>
    <mergeCell ref="AC10:AD10"/>
    <mergeCell ref="AF10:AI10"/>
    <mergeCell ref="AJ10:BG10"/>
    <mergeCell ref="BN10:BO10"/>
    <mergeCell ref="BP10:BQ10"/>
    <mergeCell ref="BR10:BS10"/>
    <mergeCell ref="CC10:CD10"/>
    <mergeCell ref="Z9:AB10"/>
    <mergeCell ref="AC9:AD9"/>
    <mergeCell ref="AE9:AP9"/>
    <mergeCell ref="AQ9:BA9"/>
    <mergeCell ref="BB9:BC9"/>
    <mergeCell ref="BD9:BG9"/>
    <mergeCell ref="BM9:BP9"/>
    <mergeCell ref="CC9:CD9"/>
    <mergeCell ref="DU9:DZ9"/>
    <mergeCell ref="DY7:ED7"/>
    <mergeCell ref="EG7:EI7"/>
    <mergeCell ref="EK7:EN7"/>
    <mergeCell ref="AC8:AD8"/>
    <mergeCell ref="AF8:AI8"/>
    <mergeCell ref="AJ8:BG8"/>
    <mergeCell ref="BM8:BP8"/>
    <mergeCell ref="BY8:CE8"/>
    <mergeCell ref="DU8:DZ8"/>
    <mergeCell ref="EA8:ED8"/>
    <mergeCell ref="EF8:EN8"/>
    <mergeCell ref="Z7:AB8"/>
    <mergeCell ref="AC7:AD7"/>
    <mergeCell ref="AE7:AP7"/>
    <mergeCell ref="AQ7:BA7"/>
    <mergeCell ref="BB7:BC7"/>
    <mergeCell ref="BD7:BG7"/>
    <mergeCell ref="BM7:BP7"/>
    <mergeCell ref="BY7:CE7"/>
    <mergeCell ref="DU7:DW7"/>
    <mergeCell ref="DU4:DW4"/>
    <mergeCell ref="DY4:EF4"/>
    <mergeCell ref="EG4:EI4"/>
    <mergeCell ref="EK4:EM4"/>
    <mergeCell ref="Z5:AB6"/>
    <mergeCell ref="AC5:AD5"/>
    <mergeCell ref="AE5:AP5"/>
    <mergeCell ref="AQ5:BA5"/>
    <mergeCell ref="BB5:BC5"/>
    <mergeCell ref="BD5:BG5"/>
    <mergeCell ref="BM5:BS5"/>
    <mergeCell ref="BY5:CE5"/>
    <mergeCell ref="DU5:DW5"/>
    <mergeCell ref="DY5:EH5"/>
    <mergeCell ref="AC6:AD6"/>
    <mergeCell ref="AF6:AI6"/>
    <mergeCell ref="AJ6:BG6"/>
    <mergeCell ref="BM6:BS6"/>
    <mergeCell ref="BY6:CE6"/>
    <mergeCell ref="DU6:DW6"/>
    <mergeCell ref="DZ6:ED6"/>
    <mergeCell ref="EG6:EI6"/>
    <mergeCell ref="EK6:EN6"/>
    <mergeCell ref="B1:U2"/>
    <mergeCell ref="Z2:AD2"/>
    <mergeCell ref="AE2:BG2"/>
    <mergeCell ref="BM2:CA2"/>
    <mergeCell ref="CB2:CD2"/>
    <mergeCell ref="CE2:CF2"/>
    <mergeCell ref="C3:K3"/>
    <mergeCell ref="O3:T3"/>
    <mergeCell ref="Z3:AB4"/>
    <mergeCell ref="AC3:AD3"/>
    <mergeCell ref="AE3:AP3"/>
    <mergeCell ref="AQ3:BA3"/>
    <mergeCell ref="BB3:BC3"/>
    <mergeCell ref="BD3:BG3"/>
    <mergeCell ref="BM3:BS3"/>
    <mergeCell ref="BY3:CA3"/>
    <mergeCell ref="AC4:AD4"/>
    <mergeCell ref="AF4:AI4"/>
    <mergeCell ref="AJ4:BG4"/>
    <mergeCell ref="BM4:BS4"/>
    <mergeCell ref="BY4:CA4"/>
  </mergeCells>
  <phoneticPr fontId="2"/>
  <dataValidations count="33">
    <dataValidation type="list" allowBlank="1" showInputMessage="1" showErrorMessage="1" sqref="DI37:DJ127 DF37:DG127 DC37:DD127 CZ37:DA127 CW37:CX127 CT37:CU127 CQ37:CR127 CN37:CO127 BM37:BN127" xr:uid="{00000000-0002-0000-0000-000000000000}">
      <formula1>$ES$22:$ES$26</formula1>
    </dataValidation>
    <dataValidation type="list" allowBlank="1" showInputMessage="1" showErrorMessage="1" sqref="AJ37:AJ127" xr:uid="{00000000-0002-0000-0000-000001000000}">
      <formula1>$EW$17:$EW$18</formula1>
    </dataValidation>
    <dataValidation type="list" allowBlank="1" showInputMessage="1" showErrorMessage="1" sqref="AF37:AH127" xr:uid="{00000000-0002-0000-0000-000002000000}">
      <formula1>$EW$13:$EW$16</formula1>
    </dataValidation>
    <dataValidation type="list" allowBlank="1" showInputMessage="1" showErrorMessage="1" sqref="DL37:DO127 AC37:AC127" xr:uid="{00000000-0002-0000-0000-000003000000}">
      <formula1>$ES$18:$ES$21</formula1>
    </dataValidation>
    <dataValidation type="list" allowBlank="1" showInputMessage="1" showErrorMessage="1" sqref="U37:X127" xr:uid="{00000000-0002-0000-0000-000004000000}">
      <formula1>$ET$13:$ET$21</formula1>
    </dataValidation>
    <dataValidation type="list" allowBlank="1" showInputMessage="1" showErrorMessage="1" sqref="AR37:AS127 Q37:Q127" xr:uid="{00000000-0002-0000-0000-000005000000}">
      <formula1>$ES$13:$ES$15</formula1>
    </dataValidation>
    <dataValidation type="list" allowBlank="1" showInputMessage="1" showErrorMessage="1" sqref="DH37:DH127 DE37:DE127 DB37:DB127 CY37:CY127 CV37:CV127 CS37:CS127 CP37:CP127 CM37:CM127 BQ37:CF127 BO37:BO127 AX37:BF127 AT37:AT127 AO37:AQ127 AI37:AI127 R37:T127 H37:P127" xr:uid="{00000000-0002-0000-0000-000006000000}">
      <formula1>$ER$13:$ER$14</formula1>
    </dataValidation>
    <dataValidation type="list" allowBlank="1" showInputMessage="1" showErrorMessage="1" sqref="AB37:AB127 G37:G127" xr:uid="{00000000-0002-0000-0000-000007000000}">
      <formula1>$ES$13:$ES$17</formula1>
    </dataValidation>
    <dataValidation type="list" allowBlank="1" showInputMessage="1" showErrorMessage="1" sqref="DK37:DK127 AK37:AL127 F37:F127" xr:uid="{00000000-0002-0000-0000-000008000000}">
      <formula1>$ES$13:$ES$16</formula1>
    </dataValidation>
    <dataValidation type="list" allowBlank="1" showInputMessage="1" showErrorMessage="1" sqref="B35 CI35" xr:uid="{00000000-0002-0000-0000-000009000000}">
      <formula1>"番号,評価番号"</formula1>
    </dataValidation>
    <dataValidation type="list" allowBlank="1" showInputMessage="1" showErrorMessage="1" sqref="B34 CI34" xr:uid="{00000000-0002-0000-0000-00000A000000}">
      <formula1>"　,下５桁"</formula1>
    </dataValidation>
    <dataValidation allowBlank="1" showInputMessage="1" showErrorMessage="1" prompt="会社名_x000a_" sqref="AE9 AE3 AE5 AE7 AE12 AE14" xr:uid="{00000000-0002-0000-0000-00000B000000}"/>
    <dataValidation allowBlank="1" showInputMessage="1" showErrorMessage="1" prompt="郵便番号" sqref="AF8 AF4 AF6 AF10 AF13 AF15" xr:uid="{00000000-0002-0000-0000-00000C000000}"/>
    <dataValidation type="list" allowBlank="1" showInputMessage="1" showErrorMessage="1" sqref="C3" xr:uid="{00000000-0002-0000-0000-00000D000000}">
      <formula1>"設計住宅性能評価,建設住宅性能評価"</formula1>
    </dataValidation>
    <dataValidation type="list" allowBlank="1" showInputMessage="1" showErrorMessage="1" sqref="O3" xr:uid="{00000000-0002-0000-0000-00000E000000}">
      <formula1>"共同住宅,一戸建て住宅"</formula1>
    </dataValidation>
    <dataValidation type="list" allowBlank="1" showInputMessage="1" showErrorMessage="1" sqref="B1" xr:uid="{00000000-0002-0000-0000-00000F000000}">
      <formula1>$ER$2:$ER$4</formula1>
    </dataValidation>
    <dataValidation type="list" allowBlank="1" showInputMessage="1" showErrorMessage="1" sqref="R26:T26" xr:uid="{00000000-0002-0000-0000-000010000000}">
      <formula1>"2,1,-"</formula1>
    </dataValidation>
    <dataValidation type="list" allowBlank="1" showInputMessage="1" showErrorMessage="1" sqref="R25:T25" xr:uid="{00000000-0002-0000-0000-000011000000}">
      <formula1>"2,1"</formula1>
    </dataValidation>
    <dataValidation type="list" allowBlank="1" showInputMessage="1" showErrorMessage="1" sqref="R24:T24" xr:uid="{00000000-0002-0000-0000-000012000000}">
      <formula1>"免震建築物,その他"</formula1>
    </dataValidation>
    <dataValidation type="list" allowBlank="1" showInputMessage="1" sqref="BS26 AZ29" xr:uid="{00000000-0002-0000-0000-000013000000}">
      <formula1>"□,■"</formula1>
    </dataValidation>
    <dataValidation type="list" allowBlank="1" showInputMessage="1" showErrorMessage="1" sqref="BN23" xr:uid="{00000000-0002-0000-0000-000014000000}">
      <formula1>"4,3,2,1,-"</formula1>
    </dataValidation>
    <dataValidation type="list" allowBlank="1" showInputMessage="1" showErrorMessage="1" sqref="BN22" xr:uid="{00000000-0002-0000-0000-000015000000}">
      <formula1>"3,2,1,-"</formula1>
    </dataValidation>
    <dataValidation type="list" allowBlank="1" showInputMessage="1" showErrorMessage="1" sqref="BN26 CD22:CD23 R22:T23" xr:uid="{00000000-0002-0000-0000-000016000000}">
      <formula1>"3,2,1"</formula1>
    </dataValidation>
    <dataValidation type="list" allowBlank="1" showInputMessage="1" showErrorMessage="1" sqref="BS25 AM32 AK32 BV18 B3 CB25:CB26 M18 P18 V18 S18 X22:X27 AM22 DE33 CY33 CS33 B13:B16 BS27 BJ17:BJ18 CM33 AM24 F17:F18 BY18 BF16" xr:uid="{00000000-0002-0000-0000-000017000000}">
      <formula1>"□,■"</formula1>
    </dataValidation>
    <dataValidation type="list" allowBlank="1" showInputMessage="1" showErrorMessage="1" sqref="CE2:CF2" xr:uid="{00000000-0002-0000-0000-000018000000}">
      <formula1>"Ⅰ,Ⅱ,Ⅲ,Ⅳ,Ⅴ,Ⅵ,1,2,3,4,5,6,7,8"</formula1>
    </dataValidation>
    <dataValidation type="list" allowBlank="1" showInputMessage="1" showErrorMessage="1" sqref="BY6" xr:uid="{00000000-0002-0000-0000-000019000000}">
      <formula1>"一戸建ての住宅,共同住宅,長屋,重ね建て"</formula1>
    </dataValidation>
    <dataValidation type="list" allowBlank="1" showInputMessage="1" showErrorMessage="1" sqref="BY8:CE8" xr:uid="{00000000-0002-0000-0000-00001A000000}">
      <formula1>"持家,貸家,給与住宅,分譲住宅"</formula1>
    </dataValidation>
    <dataValidation type="list" allowBlank="1" showInputMessage="1" showErrorMessage="1" sqref="BY7:CE7" xr:uid="{00000000-0002-0000-0000-00001B000000}">
      <formula1>"居住専用,併用"</formula1>
    </dataValidation>
    <dataValidation type="list" allowBlank="1" showInputMessage="1" showErrorMessage="1" sqref="BY5:CE5" xr:uid="{00000000-0002-0000-0000-00001C000000}">
      <formula1>$FA$6:$FA$18</formula1>
    </dataValidation>
    <dataValidation type="list" allowBlank="1" showInputMessage="1" showErrorMessage="1" sqref="BM5" xr:uid="{00000000-0002-0000-0000-00001D000000}">
      <formula1>$ER$6:$ER$18</formula1>
    </dataValidation>
    <dataValidation type="list" allowBlank="1" showInputMessage="1" showErrorMessage="1" sqref="BM6" xr:uid="{00000000-0002-0000-0000-00001E000000}">
      <formula1>$EW$6:$EW$18</formula1>
    </dataValidation>
    <dataValidation allowBlank="1" showInputMessage="1" showErrorMessage="1" prompt="役職名、氏名記入" sqref="AQ9 AQ3 AQ5 AQ7 AQ12 AQ14" xr:uid="{00000000-0002-0000-0000-00001F000000}"/>
    <dataValidation allowBlank="1" showInputMessage="1" showErrorMessage="1" prompt="住所" sqref="AJ6 AJ10 AJ8 AJ4 AJ15 AJ13" xr:uid="{00000000-0002-0000-0000-000020000000}"/>
  </dataValidations>
  <pageMargins left="0.78740157480314965" right="0" top="0.39370078740157483" bottom="0.19685039370078741" header="0.19685039370078741" footer="0.19685039370078741"/>
  <pageSetup paperSize="8" scale="75" orientation="landscape" r:id="rId1"/>
  <colBreaks count="1" manualBreakCount="1">
    <brk id="85" max="127"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B2:AV79"/>
  <sheetViews>
    <sheetView showZeros="0" view="pageBreakPreview" zoomScaleNormal="100" zoomScaleSheetLayoutView="100" workbookViewId="0">
      <selection activeCell="AL15" sqref="AL15:AN15"/>
    </sheetView>
  </sheetViews>
  <sheetFormatPr defaultRowHeight="12" x14ac:dyDescent="0.15"/>
  <cols>
    <col min="1" max="1" width="3.625" style="2" customWidth="1"/>
    <col min="2" max="49" width="2.625" style="2" customWidth="1"/>
    <col min="50" max="16384" width="9" style="2"/>
  </cols>
  <sheetData>
    <row r="2" spans="2:48" s="238" customFormat="1" ht="15" customHeight="1" x14ac:dyDescent="0.15">
      <c r="B2" s="238" t="s">
        <v>298</v>
      </c>
    </row>
    <row r="4" spans="2:48" x14ac:dyDescent="0.15">
      <c r="B4" s="660" t="s">
        <v>1072</v>
      </c>
      <c r="C4" s="330"/>
      <c r="D4" s="330" t="s">
        <v>1867</v>
      </c>
      <c r="E4" s="330"/>
      <c r="AR4" s="38" t="s">
        <v>1107</v>
      </c>
    </row>
    <row r="6" spans="2:48" x14ac:dyDescent="0.15">
      <c r="B6" s="27" t="s">
        <v>396</v>
      </c>
      <c r="C6" s="2" t="s">
        <v>250</v>
      </c>
      <c r="K6" s="1319"/>
      <c r="L6" s="1320"/>
      <c r="M6" s="1320"/>
      <c r="N6" s="1320"/>
      <c r="O6" s="1320"/>
      <c r="P6" s="1320"/>
      <c r="Q6" s="1320"/>
      <c r="R6" s="1320"/>
      <c r="S6" s="1320"/>
      <c r="T6" s="1320"/>
      <c r="U6" s="1320"/>
      <c r="V6" s="1320"/>
      <c r="W6" s="1320"/>
      <c r="X6" s="1320"/>
      <c r="Y6" s="1320"/>
      <c r="Z6" s="1320"/>
      <c r="AA6" s="1320"/>
      <c r="AB6" s="1320"/>
      <c r="AC6" s="1320"/>
      <c r="AD6" s="1320"/>
      <c r="AE6" s="1320"/>
      <c r="AF6" s="1320"/>
      <c r="AG6" s="1320"/>
      <c r="AH6" s="1320"/>
      <c r="AI6" s="1320"/>
      <c r="AJ6" s="1320"/>
      <c r="AK6" s="1320"/>
      <c r="AL6" s="1320"/>
      <c r="AM6" s="1320"/>
      <c r="AN6" s="1320"/>
      <c r="AO6" s="1320"/>
      <c r="AP6" s="1320"/>
      <c r="AQ6" s="1320"/>
      <c r="AR6" s="1321"/>
      <c r="AT6" s="2" t="s">
        <v>923</v>
      </c>
      <c r="AU6" s="2" t="s">
        <v>927</v>
      </c>
    </row>
    <row r="7" spans="2:48" x14ac:dyDescent="0.15">
      <c r="K7" s="1324"/>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6"/>
      <c r="AU7" s="2" t="s">
        <v>928</v>
      </c>
    </row>
    <row r="8" spans="2:48" ht="12" customHeight="1" x14ac:dyDescent="0.15">
      <c r="B8" s="27" t="s">
        <v>957</v>
      </c>
      <c r="C8" s="2" t="s">
        <v>249</v>
      </c>
      <c r="K8" s="1322"/>
      <c r="L8" s="1197"/>
      <c r="M8" s="1197"/>
      <c r="N8" s="1197"/>
      <c r="O8" s="1197"/>
      <c r="P8" s="1197"/>
      <c r="Q8" s="1197"/>
      <c r="R8" s="1197"/>
      <c r="S8" s="1197"/>
      <c r="T8" s="1197"/>
      <c r="U8" s="1197"/>
      <c r="V8" s="1197"/>
      <c r="W8" s="1197"/>
      <c r="X8" s="1197"/>
      <c r="Y8" s="1197"/>
      <c r="Z8" s="1197"/>
      <c r="AA8" s="1197"/>
      <c r="AB8" s="1197"/>
      <c r="AC8" s="1197"/>
      <c r="AD8" s="1197"/>
      <c r="AE8" s="1197"/>
      <c r="AF8" s="1197"/>
      <c r="AG8" s="1197"/>
      <c r="AH8" s="1197"/>
      <c r="AI8" s="1197"/>
      <c r="AJ8" s="1197"/>
      <c r="AK8" s="1197"/>
      <c r="AL8" s="1197"/>
      <c r="AM8" s="1197"/>
      <c r="AN8" s="1197"/>
      <c r="AO8" s="1197"/>
      <c r="AP8" s="1197"/>
      <c r="AQ8" s="1197"/>
      <c r="AR8" s="1323"/>
      <c r="AU8" s="2" t="s">
        <v>929</v>
      </c>
    </row>
    <row r="9" spans="2:48" s="38" customFormat="1" ht="12" customHeight="1" x14ac:dyDescent="0.15">
      <c r="K9" s="1316"/>
      <c r="L9" s="1317"/>
      <c r="M9" s="1317"/>
      <c r="N9" s="1317"/>
      <c r="O9" s="1317"/>
      <c r="P9" s="1317"/>
      <c r="Q9" s="1317"/>
      <c r="R9" s="1317"/>
      <c r="S9" s="1317"/>
      <c r="T9" s="1317"/>
      <c r="U9" s="1317"/>
      <c r="V9" s="1317"/>
      <c r="W9" s="1317"/>
      <c r="X9" s="1317"/>
      <c r="Y9" s="1317"/>
      <c r="Z9" s="1317"/>
      <c r="AA9" s="1317"/>
      <c r="AB9" s="1317"/>
      <c r="AC9" s="1317"/>
      <c r="AD9" s="1317"/>
      <c r="AE9" s="1317"/>
      <c r="AF9" s="1317"/>
      <c r="AG9" s="1317"/>
      <c r="AH9" s="1317"/>
      <c r="AI9" s="1317"/>
      <c r="AJ9" s="1317"/>
      <c r="AK9" s="1317"/>
      <c r="AL9" s="1317"/>
      <c r="AM9" s="1317"/>
      <c r="AN9" s="1317"/>
      <c r="AO9" s="1317"/>
      <c r="AP9" s="1317"/>
      <c r="AQ9" s="1317"/>
      <c r="AR9" s="1318"/>
    </row>
    <row r="10" spans="2:48" x14ac:dyDescent="0.15">
      <c r="B10" s="3"/>
      <c r="C10" s="3" t="s">
        <v>279</v>
      </c>
      <c r="D10" s="4"/>
      <c r="E10" s="4"/>
      <c r="F10" s="4"/>
      <c r="G10" s="3" t="s">
        <v>284</v>
      </c>
      <c r="H10" s="4"/>
      <c r="I10" s="5"/>
      <c r="J10" s="4" t="s">
        <v>288</v>
      </c>
      <c r="K10" s="4"/>
      <c r="L10" s="4"/>
      <c r="M10" s="4"/>
      <c r="N10" s="1175" t="s">
        <v>291</v>
      </c>
      <c r="O10" s="1176"/>
      <c r="P10" s="1176"/>
      <c r="Q10" s="1176"/>
      <c r="R10" s="1176"/>
      <c r="S10" s="1176"/>
      <c r="T10" s="1176"/>
      <c r="U10" s="1176"/>
      <c r="V10" s="1176"/>
      <c r="W10" s="1176"/>
      <c r="X10" s="1176"/>
      <c r="Y10" s="1176"/>
      <c r="Z10" s="1176"/>
      <c r="AA10" s="1176"/>
      <c r="AB10" s="1176"/>
      <c r="AC10" s="1176"/>
      <c r="AD10" s="1176"/>
      <c r="AE10" s="1176"/>
      <c r="AF10" s="1176"/>
      <c r="AG10" s="1176"/>
      <c r="AH10" s="1176"/>
      <c r="AI10" s="1176"/>
      <c r="AJ10" s="1176"/>
      <c r="AK10" s="1176"/>
      <c r="AL10" s="1176"/>
      <c r="AM10" s="7"/>
      <c r="AN10" s="7" t="s">
        <v>299</v>
      </c>
      <c r="AO10" s="7"/>
      <c r="AP10" s="8"/>
      <c r="AQ10" s="3" t="s">
        <v>294</v>
      </c>
      <c r="AR10" s="5"/>
      <c r="AS10" s="9"/>
      <c r="AU10" s="2" t="s">
        <v>925</v>
      </c>
    </row>
    <row r="11" spans="2:48" x14ac:dyDescent="0.15">
      <c r="B11" s="10"/>
      <c r="C11" s="10" t="s">
        <v>280</v>
      </c>
      <c r="D11" s="11"/>
      <c r="E11" s="11"/>
      <c r="F11" s="11" t="s">
        <v>300</v>
      </c>
      <c r="G11" s="10" t="s">
        <v>285</v>
      </c>
      <c r="H11" s="11"/>
      <c r="I11" s="12" t="s">
        <v>341</v>
      </c>
      <c r="J11" s="11"/>
      <c r="K11" s="11"/>
      <c r="L11" s="11"/>
      <c r="M11" s="11" t="s">
        <v>341</v>
      </c>
      <c r="N11" s="10" t="s">
        <v>290</v>
      </c>
      <c r="O11" s="11"/>
      <c r="P11" s="11"/>
      <c r="Q11" s="11"/>
      <c r="R11" s="1175" t="s">
        <v>292</v>
      </c>
      <c r="S11" s="1176"/>
      <c r="T11" s="1176"/>
      <c r="U11" s="1176"/>
      <c r="V11" s="1176"/>
      <c r="W11" s="1176"/>
      <c r="X11" s="1176"/>
      <c r="Y11" s="1176"/>
      <c r="Z11" s="1176"/>
      <c r="AA11" s="1176"/>
      <c r="AB11" s="1176"/>
      <c r="AC11" s="1176"/>
      <c r="AD11" s="1176"/>
      <c r="AE11" s="1176"/>
      <c r="AF11" s="1176"/>
      <c r="AG11" s="1176"/>
      <c r="AH11" s="1176"/>
      <c r="AI11" s="1176"/>
      <c r="AJ11" s="1176"/>
      <c r="AK11" s="1176"/>
      <c r="AL11" s="1192"/>
      <c r="AM11" s="6" t="s">
        <v>293</v>
      </c>
      <c r="AN11" s="11"/>
      <c r="AO11" s="11"/>
      <c r="AP11" s="11"/>
      <c r="AQ11" s="10" t="s">
        <v>295</v>
      </c>
      <c r="AR11" s="12"/>
      <c r="AS11" s="9"/>
      <c r="AU11" s="2" t="s">
        <v>926</v>
      </c>
    </row>
    <row r="12" spans="2:48" ht="12" customHeight="1" x14ac:dyDescent="0.15">
      <c r="B12" s="1198" t="s">
        <v>336</v>
      </c>
      <c r="C12" s="652" t="s">
        <v>1836</v>
      </c>
      <c r="D12" s="330" t="s">
        <v>1846</v>
      </c>
      <c r="E12" s="330"/>
      <c r="F12" s="330"/>
      <c r="G12" s="25" t="s">
        <v>396</v>
      </c>
      <c r="H12" s="2">
        <v>3</v>
      </c>
      <c r="I12" s="13"/>
      <c r="J12" s="2" t="s">
        <v>338</v>
      </c>
      <c r="N12" s="9" t="s">
        <v>342</v>
      </c>
      <c r="R12" s="26" t="s">
        <v>396</v>
      </c>
      <c r="S12" s="2" t="s">
        <v>2394</v>
      </c>
      <c r="AM12" s="670" t="s">
        <v>396</v>
      </c>
      <c r="AN12" s="1173" t="s">
        <v>2097</v>
      </c>
      <c r="AO12" s="1173"/>
      <c r="AP12" s="1174"/>
      <c r="AQ12" s="9"/>
      <c r="AR12" s="13"/>
      <c r="AS12" s="9"/>
    </row>
    <row r="13" spans="2:48" x14ac:dyDescent="0.15">
      <c r="B13" s="1199"/>
      <c r="C13" s="652" t="s">
        <v>317</v>
      </c>
      <c r="D13" s="330"/>
      <c r="E13" s="330"/>
      <c r="F13" s="330"/>
      <c r="G13" s="25" t="s">
        <v>396</v>
      </c>
      <c r="H13" s="2">
        <v>2</v>
      </c>
      <c r="I13" s="13"/>
      <c r="N13" s="9" t="s">
        <v>339</v>
      </c>
      <c r="R13" s="9"/>
      <c r="S13" s="2" t="s">
        <v>2395</v>
      </c>
      <c r="AM13" s="670" t="s">
        <v>396</v>
      </c>
      <c r="AN13" s="1173" t="s">
        <v>2099</v>
      </c>
      <c r="AO13" s="1173"/>
      <c r="AP13" s="1174"/>
      <c r="AQ13" s="9"/>
      <c r="AR13" s="13"/>
      <c r="AS13" s="9"/>
      <c r="AU13" s="2" t="s">
        <v>1459</v>
      </c>
      <c r="AV13" s="2" t="s">
        <v>1468</v>
      </c>
    </row>
    <row r="14" spans="2:48" x14ac:dyDescent="0.15">
      <c r="B14" s="1199"/>
      <c r="C14" s="652" t="s">
        <v>318</v>
      </c>
      <c r="D14" s="330"/>
      <c r="E14" s="330"/>
      <c r="F14" s="330"/>
      <c r="G14" s="25" t="s">
        <v>396</v>
      </c>
      <c r="H14" s="2">
        <v>1</v>
      </c>
      <c r="I14" s="13"/>
      <c r="N14" s="9" t="s">
        <v>340</v>
      </c>
      <c r="R14" s="9"/>
      <c r="AM14" s="670" t="s">
        <v>396</v>
      </c>
      <c r="AN14" s="1173"/>
      <c r="AO14" s="1173"/>
      <c r="AP14" s="1174"/>
      <c r="AQ14" s="9"/>
      <c r="AR14" s="13"/>
      <c r="AS14" s="9"/>
      <c r="AV14" s="2" t="s">
        <v>1469</v>
      </c>
    </row>
    <row r="15" spans="2:48" x14ac:dyDescent="0.15">
      <c r="B15" s="1199"/>
      <c r="C15" s="652" t="s">
        <v>337</v>
      </c>
      <c r="D15" s="330"/>
      <c r="E15" s="330"/>
      <c r="F15" s="330"/>
      <c r="G15" s="9"/>
      <c r="I15" s="13"/>
      <c r="N15" s="10"/>
      <c r="O15" s="11"/>
      <c r="P15" s="11"/>
      <c r="Q15" s="12"/>
      <c r="R15" s="10"/>
      <c r="S15" s="11"/>
      <c r="T15" s="11"/>
      <c r="U15" s="11"/>
      <c r="V15" s="11"/>
      <c r="W15" s="11"/>
      <c r="X15" s="11"/>
      <c r="Y15" s="11"/>
      <c r="Z15" s="11"/>
      <c r="AA15" s="11"/>
      <c r="AB15" s="11"/>
      <c r="AC15" s="11"/>
      <c r="AD15" s="11"/>
      <c r="AE15" s="11"/>
      <c r="AF15" s="11"/>
      <c r="AG15" s="11"/>
      <c r="AH15" s="11"/>
      <c r="AI15" s="11"/>
      <c r="AJ15" s="11"/>
      <c r="AK15" s="11"/>
      <c r="AL15" s="12"/>
      <c r="AM15" s="267"/>
      <c r="AN15" s="110"/>
      <c r="AO15" s="110"/>
      <c r="AP15" s="236"/>
      <c r="AQ15" s="9"/>
      <c r="AR15" s="13"/>
      <c r="AS15" s="9"/>
    </row>
    <row r="16" spans="2:48" x14ac:dyDescent="0.15">
      <c r="B16" s="1199"/>
      <c r="C16" s="652"/>
      <c r="D16" s="330"/>
      <c r="E16" s="330"/>
      <c r="F16" s="330"/>
      <c r="G16" s="9"/>
      <c r="I16" s="13"/>
      <c r="N16" s="9" t="s">
        <v>843</v>
      </c>
      <c r="R16" s="26" t="s">
        <v>396</v>
      </c>
      <c r="S16" s="2" t="s">
        <v>2394</v>
      </c>
      <c r="AM16" s="267"/>
      <c r="AN16" s="110"/>
      <c r="AO16" s="110"/>
      <c r="AP16" s="110"/>
      <c r="AQ16" s="9"/>
      <c r="AR16" s="13"/>
      <c r="AS16" s="9"/>
    </row>
    <row r="17" spans="2:45" x14ac:dyDescent="0.15">
      <c r="B17" s="1199"/>
      <c r="C17" s="9"/>
      <c r="G17" s="9"/>
      <c r="I17" s="13"/>
      <c r="N17" s="9" t="s">
        <v>844</v>
      </c>
      <c r="R17" s="9"/>
      <c r="S17" s="2" t="s">
        <v>2395</v>
      </c>
      <c r="AM17" s="267"/>
      <c r="AN17" s="110"/>
      <c r="AO17" s="110"/>
      <c r="AP17" s="110"/>
      <c r="AQ17" s="9"/>
      <c r="AR17" s="13"/>
      <c r="AS17" s="9"/>
    </row>
    <row r="18" spans="2:45" x14ac:dyDescent="0.15">
      <c r="B18" s="1199"/>
      <c r="C18" s="9"/>
      <c r="G18" s="9"/>
      <c r="I18" s="13"/>
      <c r="J18" s="10"/>
      <c r="K18" s="11"/>
      <c r="L18" s="11"/>
      <c r="M18" s="11"/>
      <c r="N18" s="10"/>
      <c r="O18" s="11"/>
      <c r="P18" s="11"/>
      <c r="Q18" s="12"/>
      <c r="R18" s="10"/>
      <c r="S18" s="11"/>
      <c r="T18" s="11"/>
      <c r="U18" s="11"/>
      <c r="V18" s="11"/>
      <c r="W18" s="11"/>
      <c r="X18" s="11"/>
      <c r="Y18" s="11"/>
      <c r="Z18" s="11"/>
      <c r="AA18" s="11"/>
      <c r="AB18" s="11"/>
      <c r="AC18" s="11"/>
      <c r="AD18" s="11"/>
      <c r="AE18" s="11"/>
      <c r="AF18" s="11"/>
      <c r="AG18" s="11"/>
      <c r="AH18" s="11"/>
      <c r="AI18" s="11"/>
      <c r="AJ18" s="11"/>
      <c r="AK18" s="11"/>
      <c r="AL18" s="12"/>
      <c r="AM18" s="267"/>
      <c r="AN18" s="110"/>
      <c r="AO18" s="110"/>
      <c r="AP18" s="110"/>
      <c r="AQ18" s="9"/>
      <c r="AR18" s="13"/>
      <c r="AS18" s="9"/>
    </row>
    <row r="19" spans="2:45" x14ac:dyDescent="0.15">
      <c r="B19" s="1199"/>
      <c r="C19" s="9"/>
      <c r="G19" s="9"/>
      <c r="I19" s="13"/>
      <c r="J19" s="2" t="s">
        <v>436</v>
      </c>
      <c r="N19" s="3" t="s">
        <v>436</v>
      </c>
      <c r="R19" s="26" t="s">
        <v>396</v>
      </c>
      <c r="S19" s="2" t="s">
        <v>2396</v>
      </c>
      <c r="AM19" s="267"/>
      <c r="AN19" s="110"/>
      <c r="AO19" s="110"/>
      <c r="AP19" s="236"/>
      <c r="AQ19" s="9"/>
      <c r="AR19" s="13"/>
      <c r="AS19" s="9"/>
    </row>
    <row r="20" spans="2:45" x14ac:dyDescent="0.15">
      <c r="B20" s="1199"/>
      <c r="C20" s="9"/>
      <c r="G20" s="9"/>
      <c r="I20" s="13"/>
      <c r="N20" s="9" t="s">
        <v>845</v>
      </c>
      <c r="R20" s="9"/>
      <c r="AM20" s="267"/>
      <c r="AN20" s="110"/>
      <c r="AO20" s="110"/>
      <c r="AP20" s="110"/>
      <c r="AQ20" s="9"/>
      <c r="AR20" s="13"/>
      <c r="AS20" s="9"/>
    </row>
    <row r="21" spans="2:45" x14ac:dyDescent="0.15">
      <c r="B21" s="1199"/>
      <c r="C21" s="9"/>
      <c r="G21" s="9"/>
      <c r="I21" s="13"/>
      <c r="N21" s="9" t="s">
        <v>846</v>
      </c>
      <c r="R21" s="9"/>
      <c r="AM21" s="267"/>
      <c r="AN21" s="110"/>
      <c r="AO21" s="110"/>
      <c r="AP21" s="110"/>
      <c r="AQ21" s="9"/>
      <c r="AR21" s="13"/>
      <c r="AS21" s="9"/>
    </row>
    <row r="22" spans="2:45" x14ac:dyDescent="0.15">
      <c r="B22" s="1199"/>
      <c r="C22" s="9"/>
      <c r="G22" s="9"/>
      <c r="I22" s="13"/>
      <c r="J22" s="10"/>
      <c r="K22" s="11"/>
      <c r="L22" s="11"/>
      <c r="M22" s="11"/>
      <c r="N22" s="10"/>
      <c r="O22" s="11"/>
      <c r="P22" s="11"/>
      <c r="Q22" s="12"/>
      <c r="R22" s="29" t="s">
        <v>396</v>
      </c>
      <c r="S22" s="11" t="s">
        <v>847</v>
      </c>
      <c r="T22" s="11"/>
      <c r="U22" s="11"/>
      <c r="V22" s="11"/>
      <c r="W22" s="11"/>
      <c r="X22" s="11"/>
      <c r="Y22" s="11"/>
      <c r="Z22" s="11"/>
      <c r="AA22" s="11"/>
      <c r="AB22" s="11"/>
      <c r="AC22" s="11"/>
      <c r="AD22" s="11"/>
      <c r="AE22" s="11"/>
      <c r="AF22" s="11"/>
      <c r="AG22" s="11"/>
      <c r="AH22" s="11"/>
      <c r="AI22" s="11"/>
      <c r="AJ22" s="11"/>
      <c r="AK22" s="11"/>
      <c r="AL22" s="12"/>
      <c r="AM22" s="268"/>
      <c r="AN22" s="108"/>
      <c r="AO22" s="108"/>
      <c r="AP22" s="269"/>
      <c r="AQ22" s="9"/>
      <c r="AR22" s="13"/>
      <c r="AS22" s="9"/>
    </row>
    <row r="23" spans="2:45" x14ac:dyDescent="0.15">
      <c r="B23" s="1199"/>
      <c r="C23" s="9"/>
      <c r="G23" s="9"/>
      <c r="I23" s="13"/>
      <c r="J23" s="2" t="s">
        <v>454</v>
      </c>
      <c r="N23" s="9" t="s">
        <v>852</v>
      </c>
      <c r="R23" s="9" t="s">
        <v>459</v>
      </c>
      <c r="AM23" s="670" t="s">
        <v>396</v>
      </c>
      <c r="AN23" s="1173" t="s">
        <v>2099</v>
      </c>
      <c r="AO23" s="1173"/>
      <c r="AP23" s="1174"/>
      <c r="AQ23" s="9"/>
      <c r="AR23" s="13"/>
      <c r="AS23" s="9"/>
    </row>
    <row r="24" spans="2:45" x14ac:dyDescent="0.15">
      <c r="B24" s="1199"/>
      <c r="C24" s="9"/>
      <c r="G24" s="9"/>
      <c r="I24" s="13"/>
      <c r="J24" s="2" t="s">
        <v>848</v>
      </c>
      <c r="N24" s="1327" t="s">
        <v>853</v>
      </c>
      <c r="O24" s="1200"/>
      <c r="P24" s="1200"/>
      <c r="Q24" s="1201"/>
      <c r="R24" s="9"/>
      <c r="S24" s="27" t="s">
        <v>396</v>
      </c>
      <c r="T24" s="2" t="s">
        <v>855</v>
      </c>
      <c r="V24" s="2" t="s">
        <v>512</v>
      </c>
      <c r="W24" s="2" t="s">
        <v>856</v>
      </c>
      <c r="Y24" s="1197"/>
      <c r="Z24" s="1197"/>
      <c r="AA24" s="1197"/>
      <c r="AB24" s="1197"/>
      <c r="AC24" s="1197"/>
      <c r="AD24" s="1197"/>
      <c r="AE24" s="1197"/>
      <c r="AF24" s="1197"/>
      <c r="AG24" s="1197"/>
      <c r="AH24" s="1197"/>
      <c r="AI24" s="1197"/>
      <c r="AJ24" s="1197"/>
      <c r="AK24" s="2" t="s">
        <v>513</v>
      </c>
      <c r="AM24" s="267"/>
      <c r="AN24" s="110"/>
      <c r="AO24" s="110"/>
      <c r="AP24" s="110"/>
      <c r="AQ24" s="9"/>
      <c r="AR24" s="13"/>
      <c r="AS24" s="9"/>
    </row>
    <row r="25" spans="2:45" x14ac:dyDescent="0.15">
      <c r="B25" s="1199"/>
      <c r="C25" s="9"/>
      <c r="G25" s="9"/>
      <c r="I25" s="13"/>
      <c r="J25" s="2" t="s">
        <v>849</v>
      </c>
      <c r="N25" s="9" t="s">
        <v>854</v>
      </c>
      <c r="R25" s="9"/>
      <c r="V25" s="2" t="s">
        <v>512</v>
      </c>
      <c r="W25" s="2" t="s">
        <v>856</v>
      </c>
      <c r="Y25" s="1197"/>
      <c r="Z25" s="1197"/>
      <c r="AA25" s="1197"/>
      <c r="AB25" s="1197"/>
      <c r="AC25" s="1197"/>
      <c r="AD25" s="1197"/>
      <c r="AE25" s="1197"/>
      <c r="AF25" s="1197"/>
      <c r="AG25" s="1197"/>
      <c r="AH25" s="1197"/>
      <c r="AI25" s="1197"/>
      <c r="AJ25" s="1197"/>
      <c r="AK25" s="2" t="s">
        <v>513</v>
      </c>
      <c r="AM25" s="267"/>
      <c r="AN25" s="110"/>
      <c r="AO25" s="110"/>
      <c r="AP25" s="110"/>
      <c r="AQ25" s="9"/>
      <c r="AR25" s="13"/>
      <c r="AS25" s="9"/>
    </row>
    <row r="26" spans="2:45" x14ac:dyDescent="0.15">
      <c r="B26" s="1199"/>
      <c r="C26" s="9"/>
      <c r="G26" s="9"/>
      <c r="I26" s="13"/>
      <c r="J26" s="2" t="s">
        <v>850</v>
      </c>
      <c r="N26" s="9"/>
      <c r="R26" s="9"/>
      <c r="S26" s="27" t="s">
        <v>396</v>
      </c>
      <c r="T26" s="2" t="s">
        <v>462</v>
      </c>
      <c r="AM26" s="267"/>
      <c r="AN26" s="110"/>
      <c r="AO26" s="110"/>
      <c r="AP26" s="110"/>
      <c r="AQ26" s="9"/>
      <c r="AR26" s="13"/>
      <c r="AS26" s="9"/>
    </row>
    <row r="27" spans="2:45" x14ac:dyDescent="0.15">
      <c r="B27" s="1199"/>
      <c r="C27" s="9"/>
      <c r="G27" s="9"/>
      <c r="I27" s="13"/>
      <c r="J27" s="2" t="s">
        <v>851</v>
      </c>
      <c r="N27" s="9"/>
      <c r="R27" s="9"/>
      <c r="S27" s="27" t="s">
        <v>396</v>
      </c>
      <c r="T27" s="2" t="s">
        <v>857</v>
      </c>
      <c r="AM27" s="267"/>
      <c r="AN27" s="110"/>
      <c r="AO27" s="110"/>
      <c r="AP27" s="110"/>
      <c r="AQ27" s="9"/>
      <c r="AR27" s="13"/>
      <c r="AS27" s="9"/>
    </row>
    <row r="28" spans="2:45" x14ac:dyDescent="0.15">
      <c r="B28" s="9"/>
      <c r="C28" s="9"/>
      <c r="G28" s="9"/>
      <c r="I28" s="13"/>
      <c r="N28" s="9"/>
      <c r="R28" s="9" t="s">
        <v>464</v>
      </c>
      <c r="AM28" s="267"/>
      <c r="AN28" s="110"/>
      <c r="AO28" s="110"/>
      <c r="AP28" s="110"/>
      <c r="AQ28" s="9"/>
      <c r="AR28" s="13"/>
      <c r="AS28" s="9"/>
    </row>
    <row r="29" spans="2:45" x14ac:dyDescent="0.15">
      <c r="B29" s="9"/>
      <c r="C29" s="9"/>
      <c r="G29" s="9"/>
      <c r="I29" s="13"/>
      <c r="N29" s="9"/>
      <c r="R29" s="9"/>
      <c r="S29" s="27" t="s">
        <v>396</v>
      </c>
      <c r="T29" s="2" t="s">
        <v>858</v>
      </c>
      <c r="AM29" s="267"/>
      <c r="AN29" s="110"/>
      <c r="AO29" s="110"/>
      <c r="AP29" s="110"/>
      <c r="AQ29" s="9"/>
      <c r="AR29" s="13"/>
      <c r="AS29" s="9"/>
    </row>
    <row r="30" spans="2:45" x14ac:dyDescent="0.15">
      <c r="B30" s="9"/>
      <c r="C30" s="9"/>
      <c r="G30" s="9"/>
      <c r="I30" s="13"/>
      <c r="N30" s="9"/>
      <c r="R30" s="9"/>
      <c r="S30" s="2" t="s">
        <v>512</v>
      </c>
      <c r="T30" s="2" t="s">
        <v>859</v>
      </c>
      <c r="V30" s="1197"/>
      <c r="W30" s="1197"/>
      <c r="X30" s="1197"/>
      <c r="Y30" s="1197"/>
      <c r="Z30" s="1197"/>
      <c r="AA30" s="1197"/>
      <c r="AB30" s="1197"/>
      <c r="AC30" s="1197"/>
      <c r="AD30" s="1197"/>
      <c r="AE30" s="1197"/>
      <c r="AF30" s="1197"/>
      <c r="AG30" s="1197"/>
      <c r="AH30" s="1197"/>
      <c r="AI30" s="1197"/>
      <c r="AJ30" s="1197"/>
      <c r="AK30" s="2" t="s">
        <v>513</v>
      </c>
      <c r="AM30" s="267"/>
      <c r="AN30" s="110"/>
      <c r="AO30" s="110"/>
      <c r="AP30" s="110"/>
      <c r="AQ30" s="9"/>
      <c r="AR30" s="13"/>
      <c r="AS30" s="9"/>
    </row>
    <row r="31" spans="2:45" x14ac:dyDescent="0.15">
      <c r="B31" s="9"/>
      <c r="C31" s="9"/>
      <c r="G31" s="9"/>
      <c r="I31" s="13"/>
      <c r="N31" s="9"/>
      <c r="R31" s="9" t="s">
        <v>466</v>
      </c>
      <c r="AM31" s="267"/>
      <c r="AN31" s="110"/>
      <c r="AO31" s="110"/>
      <c r="AP31" s="110"/>
      <c r="AQ31" s="9"/>
      <c r="AR31" s="13"/>
      <c r="AS31" s="9"/>
    </row>
    <row r="32" spans="2:45" x14ac:dyDescent="0.15">
      <c r="B32" s="9"/>
      <c r="C32" s="9"/>
      <c r="G32" s="9"/>
      <c r="I32" s="13"/>
      <c r="N32" s="9"/>
      <c r="R32" s="9"/>
      <c r="S32" s="27" t="s">
        <v>396</v>
      </c>
      <c r="T32" s="2" t="s">
        <v>467</v>
      </c>
      <c r="AM32" s="267"/>
      <c r="AN32" s="110"/>
      <c r="AO32" s="110"/>
      <c r="AP32" s="110"/>
      <c r="AQ32" s="9"/>
      <c r="AR32" s="13"/>
      <c r="AS32" s="9"/>
    </row>
    <row r="33" spans="2:45" x14ac:dyDescent="0.15">
      <c r="B33" s="9"/>
      <c r="C33" s="9"/>
      <c r="G33" s="9"/>
      <c r="I33" s="13"/>
      <c r="J33" s="10"/>
      <c r="K33" s="11"/>
      <c r="L33" s="11"/>
      <c r="M33" s="11"/>
      <c r="N33" s="10"/>
      <c r="O33" s="11"/>
      <c r="P33" s="11"/>
      <c r="Q33" s="11"/>
      <c r="R33" s="10"/>
      <c r="S33" s="11" t="s">
        <v>512</v>
      </c>
      <c r="T33" s="11" t="s">
        <v>860</v>
      </c>
      <c r="U33" s="11"/>
      <c r="V33" s="11"/>
      <c r="W33" s="11"/>
      <c r="X33" s="1211"/>
      <c r="Y33" s="1211"/>
      <c r="Z33" s="1211"/>
      <c r="AA33" s="1211"/>
      <c r="AB33" s="1211"/>
      <c r="AC33" s="1211"/>
      <c r="AD33" s="1211"/>
      <c r="AE33" s="1211"/>
      <c r="AF33" s="1211"/>
      <c r="AG33" s="1211"/>
      <c r="AH33" s="1211"/>
      <c r="AI33" s="1211"/>
      <c r="AJ33" s="1211"/>
      <c r="AK33" s="11" t="s">
        <v>513</v>
      </c>
      <c r="AL33" s="11"/>
      <c r="AM33" s="268"/>
      <c r="AN33" s="108"/>
      <c r="AO33" s="108"/>
      <c r="AP33" s="269"/>
      <c r="AQ33" s="9"/>
      <c r="AR33" s="13"/>
      <c r="AS33" s="9"/>
    </row>
    <row r="34" spans="2:45" x14ac:dyDescent="0.15">
      <c r="B34" s="9"/>
      <c r="C34" s="9"/>
      <c r="G34" s="9"/>
      <c r="I34" s="13"/>
      <c r="J34" s="2" t="s">
        <v>861</v>
      </c>
      <c r="N34" s="9" t="s">
        <v>454</v>
      </c>
      <c r="R34" s="9" t="s">
        <v>867</v>
      </c>
      <c r="AM34" s="670" t="s">
        <v>396</v>
      </c>
      <c r="AN34" s="1173" t="s">
        <v>2098</v>
      </c>
      <c r="AO34" s="1173"/>
      <c r="AP34" s="1174"/>
      <c r="AQ34" s="9"/>
      <c r="AR34" s="13"/>
      <c r="AS34" s="9"/>
    </row>
    <row r="35" spans="2:45" x14ac:dyDescent="0.15">
      <c r="B35" s="9"/>
      <c r="C35" s="9"/>
      <c r="G35" s="9"/>
      <c r="I35" s="13"/>
      <c r="N35" s="9" t="s">
        <v>864</v>
      </c>
      <c r="R35" s="9"/>
      <c r="S35" s="27" t="s">
        <v>396</v>
      </c>
      <c r="T35" s="2" t="s">
        <v>868</v>
      </c>
      <c r="AA35" s="27" t="s">
        <v>396</v>
      </c>
      <c r="AB35" s="2" t="s">
        <v>869</v>
      </c>
      <c r="AM35" s="670" t="s">
        <v>396</v>
      </c>
      <c r="AN35" s="1173" t="s">
        <v>2099</v>
      </c>
      <c r="AO35" s="1173"/>
      <c r="AP35" s="1174"/>
      <c r="AQ35" s="9"/>
      <c r="AR35" s="13"/>
      <c r="AS35" s="9"/>
    </row>
    <row r="36" spans="2:45" x14ac:dyDescent="0.15">
      <c r="B36" s="9"/>
      <c r="C36" s="9"/>
      <c r="G36" s="9"/>
      <c r="I36" s="13"/>
      <c r="J36" s="31" t="s">
        <v>862</v>
      </c>
      <c r="N36" s="9" t="s">
        <v>865</v>
      </c>
      <c r="R36" s="9"/>
      <c r="S36" s="27" t="s">
        <v>396</v>
      </c>
      <c r="T36" s="2" t="s">
        <v>873</v>
      </c>
      <c r="W36" s="2" t="s">
        <v>512</v>
      </c>
      <c r="X36" s="27" t="s">
        <v>396</v>
      </c>
      <c r="Y36" s="2" t="s">
        <v>727</v>
      </c>
      <c r="AA36" s="27" t="s">
        <v>396</v>
      </c>
      <c r="AB36" s="2" t="s">
        <v>872</v>
      </c>
      <c r="AE36" s="2" t="s">
        <v>513</v>
      </c>
      <c r="AM36" s="267"/>
      <c r="AN36" s="110"/>
      <c r="AO36" s="110"/>
      <c r="AP36" s="110"/>
      <c r="AQ36" s="9"/>
      <c r="AR36" s="13"/>
      <c r="AS36" s="9"/>
    </row>
    <row r="37" spans="2:45" x14ac:dyDescent="0.15">
      <c r="B37" s="9"/>
      <c r="C37" s="9"/>
      <c r="G37" s="9"/>
      <c r="I37" s="13"/>
      <c r="J37" s="31" t="s">
        <v>863</v>
      </c>
      <c r="N37" s="9" t="s">
        <v>866</v>
      </c>
      <c r="R37" s="9"/>
      <c r="S37" s="27" t="s">
        <v>396</v>
      </c>
      <c r="T37" s="2" t="s">
        <v>447</v>
      </c>
      <c r="AM37" s="267"/>
      <c r="AN37" s="110"/>
      <c r="AO37" s="110"/>
      <c r="AP37" s="110"/>
      <c r="AQ37" s="9"/>
      <c r="AR37" s="13"/>
      <c r="AS37" s="9"/>
    </row>
    <row r="38" spans="2:45" x14ac:dyDescent="0.15">
      <c r="B38" s="9"/>
      <c r="C38" s="9"/>
      <c r="G38" s="9"/>
      <c r="I38" s="13"/>
      <c r="N38" s="9"/>
      <c r="R38" s="9" t="s">
        <v>870</v>
      </c>
      <c r="AM38" s="267"/>
      <c r="AN38" s="110"/>
      <c r="AO38" s="110"/>
      <c r="AP38" s="110"/>
      <c r="AQ38" s="9"/>
      <c r="AR38" s="13"/>
      <c r="AS38" s="9"/>
    </row>
    <row r="39" spans="2:45" x14ac:dyDescent="0.15">
      <c r="B39" s="9"/>
      <c r="C39" s="9"/>
      <c r="G39" s="9"/>
      <c r="I39" s="13"/>
      <c r="N39" s="9"/>
      <c r="R39" s="9"/>
      <c r="S39" s="27" t="s">
        <v>396</v>
      </c>
      <c r="T39" s="2" t="s">
        <v>871</v>
      </c>
      <c r="AM39" s="267"/>
      <c r="AN39" s="110"/>
      <c r="AO39" s="110"/>
      <c r="AP39" s="110"/>
      <c r="AQ39" s="9"/>
      <c r="AR39" s="13"/>
      <c r="AS39" s="9"/>
    </row>
    <row r="40" spans="2:45" x14ac:dyDescent="0.15">
      <c r="B40" s="9"/>
      <c r="C40" s="9"/>
      <c r="G40" s="9"/>
      <c r="I40" s="13"/>
      <c r="N40" s="9"/>
      <c r="R40" s="9"/>
      <c r="S40" s="27" t="s">
        <v>396</v>
      </c>
      <c r="T40" s="2" t="s">
        <v>873</v>
      </c>
      <c r="W40" s="2" t="s">
        <v>512</v>
      </c>
      <c r="X40" s="27" t="s">
        <v>396</v>
      </c>
      <c r="Y40" s="2" t="s">
        <v>727</v>
      </c>
      <c r="AA40" s="27" t="s">
        <v>396</v>
      </c>
      <c r="AB40" s="2" t="s">
        <v>874</v>
      </c>
      <c r="AG40" s="27" t="s">
        <v>396</v>
      </c>
      <c r="AH40" s="2" t="s">
        <v>875</v>
      </c>
      <c r="AK40" s="2" t="s">
        <v>513</v>
      </c>
      <c r="AM40" s="267"/>
      <c r="AN40" s="110"/>
      <c r="AO40" s="110"/>
      <c r="AP40" s="110"/>
      <c r="AQ40" s="9"/>
      <c r="AR40" s="13"/>
      <c r="AS40" s="9"/>
    </row>
    <row r="41" spans="2:45" x14ac:dyDescent="0.15">
      <c r="B41" s="9"/>
      <c r="C41" s="9"/>
      <c r="G41" s="9"/>
      <c r="I41" s="13"/>
      <c r="N41" s="9"/>
      <c r="R41" s="9"/>
      <c r="S41" s="27" t="s">
        <v>396</v>
      </c>
      <c r="T41" s="2" t="s">
        <v>447</v>
      </c>
      <c r="AM41" s="267"/>
      <c r="AN41" s="110"/>
      <c r="AO41" s="110"/>
      <c r="AP41" s="110"/>
      <c r="AQ41" s="9"/>
      <c r="AR41" s="13"/>
      <c r="AS41" s="9"/>
    </row>
    <row r="42" spans="2:45" x14ac:dyDescent="0.15">
      <c r="B42" s="9"/>
      <c r="C42" s="9"/>
      <c r="G42" s="9"/>
      <c r="I42" s="13"/>
      <c r="N42" s="9"/>
      <c r="R42" s="9" t="s">
        <v>876</v>
      </c>
      <c r="AM42" s="267"/>
      <c r="AN42" s="110"/>
      <c r="AO42" s="110"/>
      <c r="AP42" s="110"/>
      <c r="AQ42" s="9"/>
      <c r="AR42" s="13"/>
      <c r="AS42" s="9"/>
    </row>
    <row r="43" spans="2:45" x14ac:dyDescent="0.15">
      <c r="B43" s="9"/>
      <c r="C43" s="9"/>
      <c r="G43" s="9"/>
      <c r="I43" s="13"/>
      <c r="N43" s="9"/>
      <c r="R43" s="9"/>
      <c r="S43" s="27" t="s">
        <v>396</v>
      </c>
      <c r="T43" s="2" t="s">
        <v>871</v>
      </c>
      <c r="AM43" s="267"/>
      <c r="AN43" s="110"/>
      <c r="AO43" s="110"/>
      <c r="AP43" s="110"/>
      <c r="AQ43" s="9"/>
      <c r="AR43" s="13"/>
      <c r="AS43" s="9"/>
    </row>
    <row r="44" spans="2:45" x14ac:dyDescent="0.15">
      <c r="B44" s="9"/>
      <c r="C44" s="9"/>
      <c r="G44" s="9"/>
      <c r="I44" s="13"/>
      <c r="N44" s="9"/>
      <c r="R44" s="9"/>
      <c r="S44" s="27" t="s">
        <v>396</v>
      </c>
      <c r="T44" s="2" t="s">
        <v>873</v>
      </c>
      <c r="W44" s="2" t="s">
        <v>512</v>
      </c>
      <c r="X44" s="27" t="s">
        <v>396</v>
      </c>
      <c r="Y44" s="2" t="s">
        <v>727</v>
      </c>
      <c r="AA44" s="27" t="s">
        <v>396</v>
      </c>
      <c r="AB44" s="2" t="s">
        <v>875</v>
      </c>
      <c r="AE44" s="2" t="s">
        <v>513</v>
      </c>
      <c r="AM44" s="267"/>
      <c r="AN44" s="110"/>
      <c r="AO44" s="110"/>
      <c r="AP44" s="110"/>
      <c r="AQ44" s="9"/>
      <c r="AR44" s="13"/>
      <c r="AS44" s="9"/>
    </row>
    <row r="45" spans="2:45" x14ac:dyDescent="0.15">
      <c r="B45" s="9"/>
      <c r="C45" s="9"/>
      <c r="G45" s="9"/>
      <c r="I45" s="13"/>
      <c r="N45" s="9"/>
      <c r="R45" s="9"/>
      <c r="S45" s="27" t="s">
        <v>396</v>
      </c>
      <c r="T45" s="2" t="s">
        <v>447</v>
      </c>
      <c r="AM45" s="267"/>
      <c r="AN45" s="110"/>
      <c r="AO45" s="110"/>
      <c r="AP45" s="110"/>
      <c r="AQ45" s="9"/>
      <c r="AR45" s="13"/>
      <c r="AS45" s="9"/>
    </row>
    <row r="46" spans="2:45" x14ac:dyDescent="0.15">
      <c r="B46" s="9"/>
      <c r="C46" s="9"/>
      <c r="G46" s="9"/>
      <c r="I46" s="13"/>
      <c r="N46" s="9"/>
      <c r="R46" s="9" t="s">
        <v>877</v>
      </c>
      <c r="AM46" s="267"/>
      <c r="AN46" s="110"/>
      <c r="AO46" s="110"/>
      <c r="AP46" s="110"/>
      <c r="AQ46" s="9"/>
      <c r="AR46" s="13"/>
      <c r="AS46" s="9"/>
    </row>
    <row r="47" spans="2:45" x14ac:dyDescent="0.15">
      <c r="B47" s="9"/>
      <c r="C47" s="9"/>
      <c r="G47" s="9"/>
      <c r="I47" s="13"/>
      <c r="N47" s="9"/>
      <c r="R47" s="9"/>
      <c r="S47" s="27" t="s">
        <v>396</v>
      </c>
      <c r="T47" s="2" t="s">
        <v>871</v>
      </c>
      <c r="AM47" s="267"/>
      <c r="AN47" s="110"/>
      <c r="AO47" s="110"/>
      <c r="AP47" s="110"/>
      <c r="AQ47" s="9"/>
      <c r="AR47" s="13"/>
      <c r="AS47" s="9"/>
    </row>
    <row r="48" spans="2:45" x14ac:dyDescent="0.15">
      <c r="B48" s="9"/>
      <c r="C48" s="9"/>
      <c r="G48" s="9"/>
      <c r="I48" s="13"/>
      <c r="N48" s="9"/>
      <c r="R48" s="9"/>
      <c r="S48" s="27" t="s">
        <v>396</v>
      </c>
      <c r="T48" s="2" t="s">
        <v>873</v>
      </c>
      <c r="W48" s="2" t="s">
        <v>512</v>
      </c>
      <c r="X48" s="27" t="s">
        <v>396</v>
      </c>
      <c r="Y48" s="2" t="s">
        <v>727</v>
      </c>
      <c r="AA48" s="27" t="s">
        <v>396</v>
      </c>
      <c r="AB48" s="2" t="s">
        <v>874</v>
      </c>
      <c r="AG48" s="27" t="s">
        <v>396</v>
      </c>
      <c r="AH48" s="2" t="s">
        <v>875</v>
      </c>
      <c r="AK48" s="2" t="s">
        <v>513</v>
      </c>
      <c r="AM48" s="267"/>
      <c r="AN48" s="110"/>
      <c r="AO48" s="110"/>
      <c r="AP48" s="110"/>
      <c r="AQ48" s="9"/>
      <c r="AR48" s="13"/>
      <c r="AS48" s="9"/>
    </row>
    <row r="49" spans="2:45" x14ac:dyDescent="0.15">
      <c r="B49" s="9"/>
      <c r="C49" s="9"/>
      <c r="G49" s="9"/>
      <c r="I49" s="13"/>
      <c r="N49" s="9"/>
      <c r="R49" s="9"/>
      <c r="S49" s="27" t="s">
        <v>396</v>
      </c>
      <c r="T49" s="2" t="s">
        <v>447</v>
      </c>
      <c r="AM49" s="267"/>
      <c r="AN49" s="110"/>
      <c r="AO49" s="110"/>
      <c r="AP49" s="110"/>
      <c r="AQ49" s="9"/>
      <c r="AR49" s="13"/>
      <c r="AS49" s="9"/>
    </row>
    <row r="50" spans="2:45" x14ac:dyDescent="0.15">
      <c r="B50" s="9"/>
      <c r="C50" s="9"/>
      <c r="G50" s="9"/>
      <c r="I50" s="13"/>
      <c r="N50" s="9"/>
      <c r="R50" s="9" t="s">
        <v>878</v>
      </c>
      <c r="AM50" s="267"/>
      <c r="AN50" s="110"/>
      <c r="AO50" s="110"/>
      <c r="AP50" s="110"/>
      <c r="AQ50" s="9"/>
      <c r="AR50" s="13"/>
      <c r="AS50" s="9"/>
    </row>
    <row r="51" spans="2:45" x14ac:dyDescent="0.15">
      <c r="B51" s="9"/>
      <c r="C51" s="9"/>
      <c r="G51" s="9"/>
      <c r="I51" s="13"/>
      <c r="N51" s="9"/>
      <c r="R51" s="9"/>
      <c r="S51" s="27" t="s">
        <v>396</v>
      </c>
      <c r="T51" s="2" t="s">
        <v>871</v>
      </c>
      <c r="AM51" s="267"/>
      <c r="AN51" s="110"/>
      <c r="AO51" s="110"/>
      <c r="AP51" s="110"/>
      <c r="AQ51" s="9"/>
      <c r="AR51" s="13"/>
      <c r="AS51" s="9"/>
    </row>
    <row r="52" spans="2:45" x14ac:dyDescent="0.15">
      <c r="B52" s="9"/>
      <c r="C52" s="9"/>
      <c r="G52" s="9"/>
      <c r="I52" s="13"/>
      <c r="N52" s="9"/>
      <c r="R52" s="9"/>
      <c r="S52" s="27" t="s">
        <v>396</v>
      </c>
      <c r="T52" s="2" t="s">
        <v>873</v>
      </c>
      <c r="W52" s="2" t="s">
        <v>512</v>
      </c>
      <c r="X52" s="27" t="s">
        <v>396</v>
      </c>
      <c r="Y52" s="2" t="s">
        <v>727</v>
      </c>
      <c r="AA52" s="27" t="s">
        <v>396</v>
      </c>
      <c r="AB52" s="1197"/>
      <c r="AC52" s="1197"/>
      <c r="AD52" s="1197"/>
      <c r="AE52" s="1197"/>
      <c r="AF52" s="1197"/>
      <c r="AG52" s="2" t="s">
        <v>513</v>
      </c>
      <c r="AM52" s="267"/>
      <c r="AN52" s="110"/>
      <c r="AO52" s="110"/>
      <c r="AP52" s="110"/>
      <c r="AQ52" s="9"/>
      <c r="AR52" s="13"/>
      <c r="AS52" s="9"/>
    </row>
    <row r="53" spans="2:45" x14ac:dyDescent="0.15">
      <c r="B53" s="9"/>
      <c r="C53" s="9"/>
      <c r="G53" s="9"/>
      <c r="I53" s="13"/>
      <c r="J53" s="10"/>
      <c r="K53" s="11"/>
      <c r="L53" s="11"/>
      <c r="M53" s="11"/>
      <c r="N53" s="10"/>
      <c r="O53" s="11"/>
      <c r="P53" s="11"/>
      <c r="Q53" s="11"/>
      <c r="R53" s="10"/>
      <c r="S53" s="28" t="s">
        <v>396</v>
      </c>
      <c r="T53" s="11" t="s">
        <v>447</v>
      </c>
      <c r="U53" s="11"/>
      <c r="V53" s="11"/>
      <c r="W53" s="11"/>
      <c r="X53" s="11"/>
      <c r="Y53" s="11"/>
      <c r="Z53" s="11"/>
      <c r="AA53" s="11"/>
      <c r="AB53" s="11"/>
      <c r="AC53" s="11"/>
      <c r="AD53" s="11"/>
      <c r="AE53" s="11"/>
      <c r="AF53" s="11"/>
      <c r="AG53" s="11"/>
      <c r="AH53" s="11"/>
      <c r="AI53" s="11"/>
      <c r="AJ53" s="11"/>
      <c r="AK53" s="11"/>
      <c r="AL53" s="11"/>
      <c r="AM53" s="268"/>
      <c r="AN53" s="108"/>
      <c r="AO53" s="108"/>
      <c r="AP53" s="269"/>
      <c r="AQ53" s="9"/>
      <c r="AR53" s="13"/>
      <c r="AS53" s="9"/>
    </row>
    <row r="54" spans="2:45" x14ac:dyDescent="0.15">
      <c r="B54" s="9"/>
      <c r="C54" s="9"/>
      <c r="G54" s="9"/>
      <c r="I54" s="13"/>
      <c r="J54" s="2" t="s">
        <v>469</v>
      </c>
      <c r="N54" s="9" t="s">
        <v>879</v>
      </c>
      <c r="R54" s="9" t="s">
        <v>881</v>
      </c>
      <c r="AM54" s="670" t="s">
        <v>396</v>
      </c>
      <c r="AN54" s="1173" t="s">
        <v>2098</v>
      </c>
      <c r="AO54" s="1173"/>
      <c r="AP54" s="1174"/>
      <c r="AQ54" s="9"/>
      <c r="AR54" s="13"/>
      <c r="AS54" s="9"/>
    </row>
    <row r="55" spans="2:45" x14ac:dyDescent="0.15">
      <c r="B55" s="9"/>
      <c r="C55" s="9"/>
      <c r="G55" s="9"/>
      <c r="I55" s="13"/>
      <c r="N55" s="9" t="s">
        <v>880</v>
      </c>
      <c r="R55" s="9"/>
      <c r="S55" s="27" t="s">
        <v>396</v>
      </c>
      <c r="T55" s="2" t="s">
        <v>882</v>
      </c>
      <c r="AA55" s="27" t="s">
        <v>396</v>
      </c>
      <c r="AB55" s="2" t="s">
        <v>875</v>
      </c>
      <c r="AM55" s="670" t="s">
        <v>396</v>
      </c>
      <c r="AN55" s="1173" t="s">
        <v>2099</v>
      </c>
      <c r="AO55" s="1173"/>
      <c r="AP55" s="1174"/>
      <c r="AQ55" s="9"/>
      <c r="AR55" s="13"/>
      <c r="AS55" s="9"/>
    </row>
    <row r="56" spans="2:45" x14ac:dyDescent="0.15">
      <c r="B56" s="9"/>
      <c r="C56" s="9"/>
      <c r="G56" s="9"/>
      <c r="I56" s="13"/>
      <c r="J56" s="31" t="s">
        <v>862</v>
      </c>
      <c r="N56" s="9" t="s">
        <v>690</v>
      </c>
      <c r="R56" s="9"/>
      <c r="S56" s="27" t="s">
        <v>396</v>
      </c>
      <c r="T56" s="2" t="s">
        <v>727</v>
      </c>
      <c r="AA56" s="27" t="s">
        <v>396</v>
      </c>
      <c r="AB56" s="2" t="s">
        <v>447</v>
      </c>
      <c r="AM56" s="267"/>
      <c r="AN56" s="110"/>
      <c r="AO56" s="110"/>
      <c r="AP56" s="110"/>
      <c r="AQ56" s="9"/>
      <c r="AR56" s="13"/>
      <c r="AS56" s="9"/>
    </row>
    <row r="57" spans="2:45" x14ac:dyDescent="0.15">
      <c r="B57" s="9"/>
      <c r="C57" s="9"/>
      <c r="G57" s="9"/>
      <c r="I57" s="13"/>
      <c r="J57" s="31" t="s">
        <v>863</v>
      </c>
      <c r="N57" s="9"/>
      <c r="R57" s="9" t="s">
        <v>883</v>
      </c>
      <c r="AM57" s="267"/>
      <c r="AN57" s="110"/>
      <c r="AO57" s="110"/>
      <c r="AP57" s="110"/>
      <c r="AQ57" s="9"/>
      <c r="AR57" s="13"/>
      <c r="AS57" s="9"/>
    </row>
    <row r="58" spans="2:45" x14ac:dyDescent="0.15">
      <c r="B58" s="9"/>
      <c r="C58" s="9"/>
      <c r="G58" s="9"/>
      <c r="I58" s="13"/>
      <c r="N58" s="9"/>
      <c r="R58" s="9"/>
      <c r="S58" s="27" t="s">
        <v>396</v>
      </c>
      <c r="T58" s="2" t="s">
        <v>882</v>
      </c>
      <c r="AA58" s="27" t="s">
        <v>396</v>
      </c>
      <c r="AB58" s="2" t="s">
        <v>875</v>
      </c>
      <c r="AM58" s="267"/>
      <c r="AN58" s="110"/>
      <c r="AO58" s="110"/>
      <c r="AP58" s="110"/>
      <c r="AQ58" s="9"/>
      <c r="AR58" s="13"/>
      <c r="AS58" s="9"/>
    </row>
    <row r="59" spans="2:45" x14ac:dyDescent="0.15">
      <c r="B59" s="9"/>
      <c r="C59" s="9"/>
      <c r="G59" s="9"/>
      <c r="I59" s="13"/>
      <c r="N59" s="9"/>
      <c r="R59" s="9"/>
      <c r="S59" s="27" t="s">
        <v>396</v>
      </c>
      <c r="T59" s="2" t="s">
        <v>884</v>
      </c>
      <c r="AA59" s="27" t="s">
        <v>396</v>
      </c>
      <c r="AB59" s="2" t="s">
        <v>447</v>
      </c>
      <c r="AM59" s="267"/>
      <c r="AN59" s="110"/>
      <c r="AO59" s="110"/>
      <c r="AP59" s="110"/>
      <c r="AQ59" s="9"/>
      <c r="AR59" s="13"/>
      <c r="AS59" s="9"/>
    </row>
    <row r="60" spans="2:45" x14ac:dyDescent="0.15">
      <c r="B60" s="9"/>
      <c r="C60" s="9"/>
      <c r="G60" s="9"/>
      <c r="I60" s="13"/>
      <c r="N60" s="9"/>
      <c r="R60" s="9" t="s">
        <v>886</v>
      </c>
      <c r="AM60" s="267"/>
      <c r="AN60" s="110"/>
      <c r="AO60" s="110"/>
      <c r="AP60" s="110"/>
      <c r="AQ60" s="9"/>
      <c r="AR60" s="13"/>
      <c r="AS60" s="9"/>
    </row>
    <row r="61" spans="2:45" x14ac:dyDescent="0.15">
      <c r="B61" s="9"/>
      <c r="C61" s="9"/>
      <c r="G61" s="9"/>
      <c r="I61" s="13"/>
      <c r="N61" s="9"/>
      <c r="R61" s="9"/>
      <c r="S61" s="27" t="s">
        <v>396</v>
      </c>
      <c r="T61" s="2" t="s">
        <v>882</v>
      </c>
      <c r="AA61" s="27" t="s">
        <v>396</v>
      </c>
      <c r="AB61" s="2" t="s">
        <v>875</v>
      </c>
      <c r="AM61" s="267"/>
      <c r="AN61" s="110"/>
      <c r="AO61" s="110"/>
      <c r="AP61" s="110"/>
      <c r="AQ61" s="9"/>
      <c r="AR61" s="13"/>
      <c r="AS61" s="9"/>
    </row>
    <row r="62" spans="2:45" x14ac:dyDescent="0.15">
      <c r="B62" s="9"/>
      <c r="C62" s="9"/>
      <c r="G62" s="9"/>
      <c r="I62" s="13"/>
      <c r="N62" s="9"/>
      <c r="R62" s="10"/>
      <c r="S62" s="28" t="s">
        <v>396</v>
      </c>
      <c r="T62" s="11" t="s">
        <v>884</v>
      </c>
      <c r="U62" s="11"/>
      <c r="V62" s="11"/>
      <c r="W62" s="11"/>
      <c r="X62" s="11"/>
      <c r="Y62" s="11"/>
      <c r="Z62" s="11"/>
      <c r="AA62" s="28" t="s">
        <v>396</v>
      </c>
      <c r="AB62" s="11" t="s">
        <v>447</v>
      </c>
      <c r="AC62" s="11"/>
      <c r="AD62" s="11"/>
      <c r="AE62" s="11"/>
      <c r="AF62" s="11"/>
      <c r="AG62" s="11"/>
      <c r="AH62" s="11"/>
      <c r="AI62" s="11"/>
      <c r="AJ62" s="11"/>
      <c r="AK62" s="11"/>
      <c r="AL62" s="12"/>
      <c r="AM62" s="267"/>
      <c r="AN62" s="110"/>
      <c r="AO62" s="110"/>
      <c r="AP62" s="110"/>
      <c r="AQ62" s="9"/>
      <c r="AR62" s="13"/>
      <c r="AS62" s="9"/>
    </row>
    <row r="63" spans="2:45" x14ac:dyDescent="0.15">
      <c r="B63" s="9"/>
      <c r="C63" s="9"/>
      <c r="G63" s="9"/>
      <c r="I63" s="13"/>
      <c r="N63" s="9"/>
      <c r="R63" s="9" t="s">
        <v>885</v>
      </c>
      <c r="AM63" s="267"/>
      <c r="AN63" s="110"/>
      <c r="AO63" s="110"/>
      <c r="AP63" s="110"/>
      <c r="AQ63" s="9"/>
      <c r="AR63" s="13"/>
      <c r="AS63" s="9"/>
    </row>
    <row r="64" spans="2:45" x14ac:dyDescent="0.15">
      <c r="B64" s="9"/>
      <c r="C64" s="9"/>
      <c r="G64" s="9"/>
      <c r="I64" s="13"/>
      <c r="N64" s="9"/>
      <c r="R64" s="9"/>
      <c r="S64" s="2" t="s">
        <v>887</v>
      </c>
      <c r="V64" s="2" t="s">
        <v>27</v>
      </c>
      <c r="W64" s="1197" t="s">
        <v>2397</v>
      </c>
      <c r="X64" s="1197"/>
      <c r="Y64" s="1197"/>
      <c r="Z64" s="1197"/>
      <c r="AA64" s="1197"/>
      <c r="AB64" s="1197"/>
      <c r="AC64" s="1197"/>
      <c r="AD64" s="1197"/>
      <c r="AE64" s="1197"/>
      <c r="AF64" s="1197"/>
      <c r="AG64" s="1197"/>
      <c r="AH64" s="1197"/>
      <c r="AI64" s="1197"/>
      <c r="AJ64" s="1197"/>
      <c r="AK64" s="2" t="s">
        <v>52</v>
      </c>
      <c r="AM64" s="267"/>
      <c r="AN64" s="110"/>
      <c r="AO64" s="110"/>
      <c r="AP64" s="110"/>
      <c r="AQ64" s="9"/>
      <c r="AR64" s="13"/>
      <c r="AS64" s="9"/>
    </row>
    <row r="65" spans="2:45" x14ac:dyDescent="0.15">
      <c r="B65" s="9"/>
      <c r="C65" s="9"/>
      <c r="G65" s="9"/>
      <c r="I65" s="13"/>
      <c r="N65" s="9"/>
      <c r="R65" s="10"/>
      <c r="S65" s="11" t="s">
        <v>888</v>
      </c>
      <c r="T65" s="11"/>
      <c r="U65" s="11"/>
      <c r="V65" s="11" t="s">
        <v>27</v>
      </c>
      <c r="W65" s="1211"/>
      <c r="X65" s="1211"/>
      <c r="Y65" s="1211"/>
      <c r="Z65" s="1211"/>
      <c r="AA65" s="1211"/>
      <c r="AB65" s="1211"/>
      <c r="AC65" s="1211"/>
      <c r="AD65" s="1211"/>
      <c r="AE65" s="1211"/>
      <c r="AF65" s="1211"/>
      <c r="AG65" s="1211"/>
      <c r="AH65" s="1211"/>
      <c r="AI65" s="1211"/>
      <c r="AJ65" s="1211"/>
      <c r="AK65" s="11" t="s">
        <v>52</v>
      </c>
      <c r="AL65" s="12"/>
      <c r="AM65" s="267"/>
      <c r="AN65" s="110"/>
      <c r="AO65" s="110"/>
      <c r="AP65" s="110"/>
      <c r="AQ65" s="9"/>
      <c r="AR65" s="13"/>
      <c r="AS65" s="9"/>
    </row>
    <row r="66" spans="2:45" x14ac:dyDescent="0.15">
      <c r="B66" s="9"/>
      <c r="C66" s="9"/>
      <c r="G66" s="9"/>
      <c r="I66" s="13"/>
      <c r="N66" s="9"/>
      <c r="R66" s="9" t="s">
        <v>889</v>
      </c>
      <c r="AM66" s="267"/>
      <c r="AN66" s="110"/>
      <c r="AO66" s="110"/>
      <c r="AP66" s="110"/>
      <c r="AQ66" s="9"/>
      <c r="AR66" s="13"/>
      <c r="AS66" s="9"/>
    </row>
    <row r="67" spans="2:45" x14ac:dyDescent="0.15">
      <c r="B67" s="9"/>
      <c r="C67" s="9"/>
      <c r="G67" s="9"/>
      <c r="I67" s="13"/>
      <c r="N67" s="9"/>
      <c r="R67" s="9"/>
      <c r="S67" s="2" t="s">
        <v>887</v>
      </c>
      <c r="V67" s="2" t="s">
        <v>27</v>
      </c>
      <c r="W67" s="1197" t="s">
        <v>2397</v>
      </c>
      <c r="X67" s="1197"/>
      <c r="Y67" s="1197"/>
      <c r="Z67" s="1197"/>
      <c r="AA67" s="1197"/>
      <c r="AB67" s="1197"/>
      <c r="AC67" s="1197"/>
      <c r="AD67" s="1197"/>
      <c r="AE67" s="1197"/>
      <c r="AF67" s="1197"/>
      <c r="AG67" s="1197"/>
      <c r="AH67" s="1197"/>
      <c r="AI67" s="1197"/>
      <c r="AJ67" s="1197"/>
      <c r="AK67" s="2" t="s">
        <v>52</v>
      </c>
      <c r="AM67" s="267"/>
      <c r="AN67" s="110"/>
      <c r="AO67" s="110"/>
      <c r="AP67" s="110"/>
      <c r="AQ67" s="9"/>
      <c r="AR67" s="13"/>
      <c r="AS67" s="9"/>
    </row>
    <row r="68" spans="2:45" x14ac:dyDescent="0.15">
      <c r="B68" s="9"/>
      <c r="C68" s="9"/>
      <c r="G68" s="9"/>
      <c r="I68" s="13"/>
      <c r="N68" s="9"/>
      <c r="R68" s="10"/>
      <c r="S68" s="11" t="s">
        <v>888</v>
      </c>
      <c r="T68" s="11"/>
      <c r="U68" s="11"/>
      <c r="V68" s="11" t="s">
        <v>27</v>
      </c>
      <c r="W68" s="1211"/>
      <c r="X68" s="1211"/>
      <c r="Y68" s="1211"/>
      <c r="Z68" s="1211"/>
      <c r="AA68" s="1211"/>
      <c r="AB68" s="1211"/>
      <c r="AC68" s="1211"/>
      <c r="AD68" s="1211"/>
      <c r="AE68" s="1211"/>
      <c r="AF68" s="1211"/>
      <c r="AG68" s="1211"/>
      <c r="AH68" s="1211"/>
      <c r="AI68" s="1211"/>
      <c r="AJ68" s="1211"/>
      <c r="AK68" s="11" t="s">
        <v>52</v>
      </c>
      <c r="AL68" s="12"/>
      <c r="AM68" s="267"/>
      <c r="AN68" s="110"/>
      <c r="AO68" s="110"/>
      <c r="AP68" s="110"/>
      <c r="AQ68" s="9"/>
      <c r="AR68" s="13"/>
      <c r="AS68" s="9"/>
    </row>
    <row r="69" spans="2:45" x14ac:dyDescent="0.15">
      <c r="B69" s="9"/>
      <c r="C69" s="9"/>
      <c r="G69" s="9"/>
      <c r="I69" s="13"/>
      <c r="N69" s="9"/>
      <c r="R69" s="9" t="s">
        <v>890</v>
      </c>
      <c r="AM69" s="267"/>
      <c r="AN69" s="110"/>
      <c r="AO69" s="110"/>
      <c r="AP69" s="110"/>
      <c r="AQ69" s="9"/>
      <c r="AR69" s="13"/>
      <c r="AS69" s="9"/>
    </row>
    <row r="70" spans="2:45" x14ac:dyDescent="0.15">
      <c r="B70" s="9"/>
      <c r="C70" s="9"/>
      <c r="G70" s="9"/>
      <c r="I70" s="13"/>
      <c r="N70" s="9"/>
      <c r="R70" s="9"/>
      <c r="S70" s="2" t="s">
        <v>887</v>
      </c>
      <c r="V70" s="2" t="s">
        <v>27</v>
      </c>
      <c r="W70" s="1197" t="s">
        <v>2397</v>
      </c>
      <c r="X70" s="1197"/>
      <c r="Y70" s="1197"/>
      <c r="Z70" s="1197"/>
      <c r="AA70" s="1197"/>
      <c r="AB70" s="1197"/>
      <c r="AC70" s="1197"/>
      <c r="AD70" s="1197"/>
      <c r="AE70" s="1197"/>
      <c r="AF70" s="1197"/>
      <c r="AG70" s="1197"/>
      <c r="AH70" s="1197"/>
      <c r="AI70" s="1197"/>
      <c r="AJ70" s="1197"/>
      <c r="AK70" s="2" t="s">
        <v>52</v>
      </c>
      <c r="AM70" s="267"/>
      <c r="AN70" s="110"/>
      <c r="AO70" s="110"/>
      <c r="AP70" s="110"/>
      <c r="AQ70" s="9"/>
      <c r="AR70" s="13"/>
      <c r="AS70" s="9"/>
    </row>
    <row r="71" spans="2:45" x14ac:dyDescent="0.15">
      <c r="B71" s="10"/>
      <c r="C71" s="10"/>
      <c r="D71" s="11"/>
      <c r="E71" s="11"/>
      <c r="F71" s="11"/>
      <c r="G71" s="10"/>
      <c r="H71" s="11"/>
      <c r="I71" s="12"/>
      <c r="J71" s="11"/>
      <c r="K71" s="11"/>
      <c r="L71" s="11"/>
      <c r="M71" s="11"/>
      <c r="N71" s="10"/>
      <c r="O71" s="11"/>
      <c r="P71" s="11"/>
      <c r="Q71" s="12"/>
      <c r="R71" s="10"/>
      <c r="S71" s="11" t="s">
        <v>888</v>
      </c>
      <c r="T71" s="11"/>
      <c r="U71" s="11"/>
      <c r="V71" s="11" t="s">
        <v>27</v>
      </c>
      <c r="W71" s="1211"/>
      <c r="X71" s="1211"/>
      <c r="Y71" s="1211"/>
      <c r="Z71" s="1211"/>
      <c r="AA71" s="1211"/>
      <c r="AB71" s="1211"/>
      <c r="AC71" s="1211"/>
      <c r="AD71" s="1211"/>
      <c r="AE71" s="1211"/>
      <c r="AF71" s="1211"/>
      <c r="AG71" s="1211"/>
      <c r="AH71" s="1211"/>
      <c r="AI71" s="1211"/>
      <c r="AJ71" s="1211"/>
      <c r="AK71" s="11" t="s">
        <v>52</v>
      </c>
      <c r="AL71" s="12"/>
      <c r="AM71" s="268"/>
      <c r="AN71" s="108"/>
      <c r="AO71" s="108"/>
      <c r="AP71" s="108"/>
      <c r="AQ71" s="10"/>
      <c r="AR71" s="12"/>
      <c r="AS71" s="9"/>
    </row>
    <row r="72" spans="2:45" x14ac:dyDescent="0.1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row>
    <row r="73" spans="2:45" x14ac:dyDescent="0.15">
      <c r="C73" s="2" t="s">
        <v>2207</v>
      </c>
    </row>
    <row r="75" spans="2:45" x14ac:dyDescent="0.15">
      <c r="B75" s="3"/>
      <c r="C75" s="3" t="s">
        <v>279</v>
      </c>
      <c r="D75" s="4"/>
      <c r="E75" s="4"/>
      <c r="F75" s="4"/>
      <c r="G75" s="3"/>
      <c r="H75" s="4"/>
      <c r="I75" s="5"/>
      <c r="J75" s="4" t="s">
        <v>288</v>
      </c>
      <c r="K75" s="4"/>
      <c r="L75" s="4"/>
      <c r="M75" s="4"/>
      <c r="N75" s="1175" t="s">
        <v>291</v>
      </c>
      <c r="O75" s="1176"/>
      <c r="P75" s="1176"/>
      <c r="Q75" s="1176"/>
      <c r="R75" s="1176"/>
      <c r="S75" s="1176"/>
      <c r="T75" s="1176"/>
      <c r="U75" s="1176"/>
      <c r="V75" s="1176"/>
      <c r="W75" s="1176"/>
      <c r="X75" s="1176"/>
      <c r="Y75" s="1176"/>
      <c r="Z75" s="1176"/>
      <c r="AA75" s="1176"/>
      <c r="AB75" s="1176"/>
      <c r="AC75" s="1176"/>
      <c r="AD75" s="1176"/>
      <c r="AE75" s="1176"/>
      <c r="AF75" s="1176"/>
      <c r="AG75" s="1176"/>
      <c r="AH75" s="1176"/>
      <c r="AI75" s="1176"/>
      <c r="AJ75" s="1176"/>
      <c r="AK75" s="1176"/>
      <c r="AL75" s="1176"/>
      <c r="AM75" s="7"/>
      <c r="AN75" s="7" t="s">
        <v>219</v>
      </c>
      <c r="AO75" s="7"/>
      <c r="AP75" s="8"/>
      <c r="AQ75" s="3" t="s">
        <v>294</v>
      </c>
      <c r="AR75" s="5"/>
    </row>
    <row r="76" spans="2:45" x14ac:dyDescent="0.15">
      <c r="B76" s="10"/>
      <c r="C76" s="10" t="s">
        <v>280</v>
      </c>
      <c r="D76" s="11"/>
      <c r="E76" s="11"/>
      <c r="F76" s="11" t="s">
        <v>219</v>
      </c>
      <c r="G76" s="10"/>
      <c r="H76" s="11"/>
      <c r="I76" s="12"/>
      <c r="J76" s="11"/>
      <c r="K76" s="11"/>
      <c r="L76" s="11"/>
      <c r="M76" s="11" t="s">
        <v>219</v>
      </c>
      <c r="N76" s="10" t="s">
        <v>290</v>
      </c>
      <c r="O76" s="11"/>
      <c r="P76" s="11"/>
      <c r="Q76" s="11"/>
      <c r="R76" s="1175" t="s">
        <v>292</v>
      </c>
      <c r="S76" s="1176"/>
      <c r="T76" s="1176"/>
      <c r="U76" s="1176"/>
      <c r="V76" s="1176"/>
      <c r="W76" s="1176"/>
      <c r="X76" s="1176"/>
      <c r="Y76" s="1176"/>
      <c r="Z76" s="1176"/>
      <c r="AA76" s="1176"/>
      <c r="AB76" s="1176"/>
      <c r="AC76" s="1176"/>
      <c r="AD76" s="1176"/>
      <c r="AE76" s="1176"/>
      <c r="AF76" s="1176"/>
      <c r="AG76" s="1176"/>
      <c r="AH76" s="1176"/>
      <c r="AI76" s="1176"/>
      <c r="AJ76" s="1176"/>
      <c r="AK76" s="1176"/>
      <c r="AL76" s="1192"/>
      <c r="AM76" s="6" t="s">
        <v>293</v>
      </c>
      <c r="AN76" s="11"/>
      <c r="AO76" s="11"/>
      <c r="AP76" s="11"/>
      <c r="AQ76" s="10" t="s">
        <v>295</v>
      </c>
      <c r="AR76" s="12"/>
    </row>
    <row r="77" spans="2:45" x14ac:dyDescent="0.15">
      <c r="B77" s="832"/>
      <c r="C77" s="859" t="s">
        <v>2391</v>
      </c>
      <c r="D77" s="656"/>
      <c r="E77" s="656"/>
      <c r="F77" s="656"/>
      <c r="G77" s="3"/>
      <c r="H77" s="4"/>
      <c r="I77" s="5"/>
      <c r="J77" s="3" t="s">
        <v>2305</v>
      </c>
      <c r="K77" s="4"/>
      <c r="L77" s="4"/>
      <c r="M77" s="5"/>
      <c r="N77" s="3"/>
      <c r="O77" s="4"/>
      <c r="P77" s="4"/>
      <c r="Q77" s="5"/>
      <c r="R77" s="26" t="s">
        <v>396</v>
      </c>
      <c r="S77" s="4" t="s">
        <v>2329</v>
      </c>
      <c r="T77" s="4"/>
      <c r="U77" s="4"/>
      <c r="V77" s="4"/>
      <c r="W77" s="4"/>
      <c r="X77" s="4"/>
      <c r="Y77" s="4"/>
      <c r="Z77" s="4"/>
      <c r="AA77" s="4"/>
      <c r="AB77" s="4"/>
      <c r="AC77" s="4"/>
      <c r="AD77" s="4"/>
      <c r="AE77" s="4"/>
      <c r="AF77" s="4"/>
      <c r="AG77" s="4"/>
      <c r="AH77" s="4"/>
      <c r="AI77" s="4"/>
      <c r="AJ77" s="4"/>
      <c r="AK77" s="4"/>
      <c r="AL77" s="5"/>
      <c r="AM77" s="670" t="s">
        <v>396</v>
      </c>
      <c r="AN77" s="668"/>
      <c r="AO77" s="668"/>
      <c r="AP77" s="669"/>
      <c r="AQ77" s="3"/>
      <c r="AR77" s="5"/>
    </row>
    <row r="78" spans="2:45" x14ac:dyDescent="0.15">
      <c r="B78" s="833"/>
      <c r="C78" s="652" t="s">
        <v>2392</v>
      </c>
      <c r="D78" s="330"/>
      <c r="E78" s="330"/>
      <c r="F78" s="330"/>
      <c r="G78" s="9"/>
      <c r="I78" s="13"/>
      <c r="J78" s="9"/>
      <c r="M78" s="13"/>
      <c r="N78" s="652"/>
      <c r="Q78" s="13"/>
      <c r="R78" s="9"/>
      <c r="S78" s="2" t="s">
        <v>2331</v>
      </c>
      <c r="AL78" s="13"/>
      <c r="AM78" s="670" t="s">
        <v>396</v>
      </c>
      <c r="AN78" s="666"/>
      <c r="AO78" s="666"/>
      <c r="AP78" s="671"/>
      <c r="AQ78" s="9"/>
      <c r="AR78" s="13"/>
    </row>
    <row r="79" spans="2:45" x14ac:dyDescent="0.15">
      <c r="B79" s="834"/>
      <c r="C79" s="860" t="s">
        <v>2330</v>
      </c>
      <c r="D79" s="11"/>
      <c r="E79" s="11"/>
      <c r="F79" s="11"/>
      <c r="G79" s="10"/>
      <c r="H79" s="11"/>
      <c r="I79" s="12"/>
      <c r="J79" s="10"/>
      <c r="K79" s="11"/>
      <c r="L79" s="11"/>
      <c r="M79" s="12"/>
      <c r="N79" s="10"/>
      <c r="O79" s="11"/>
      <c r="P79" s="11"/>
      <c r="Q79" s="12"/>
      <c r="R79" s="11"/>
      <c r="S79" s="11"/>
      <c r="T79" s="11"/>
      <c r="U79" s="11"/>
      <c r="V79" s="11"/>
      <c r="W79" s="11"/>
      <c r="X79" s="11"/>
      <c r="Y79" s="11"/>
      <c r="Z79" s="11"/>
      <c r="AA79" s="11"/>
      <c r="AB79" s="11"/>
      <c r="AC79" s="11"/>
      <c r="AD79" s="11"/>
      <c r="AE79" s="11"/>
      <c r="AF79" s="11"/>
      <c r="AG79" s="11"/>
      <c r="AH79" s="11"/>
      <c r="AI79" s="11"/>
      <c r="AJ79" s="11"/>
      <c r="AK79" s="11"/>
      <c r="AL79" s="12"/>
      <c r="AM79" s="672" t="s">
        <v>396</v>
      </c>
      <c r="AN79" s="673"/>
      <c r="AO79" s="673"/>
      <c r="AP79" s="674"/>
      <c r="AQ79" s="10"/>
      <c r="AR79" s="12"/>
    </row>
  </sheetData>
  <mergeCells count="29">
    <mergeCell ref="AN12:AP12"/>
    <mergeCell ref="N10:AL10"/>
    <mergeCell ref="K6:AR6"/>
    <mergeCell ref="K7:AR7"/>
    <mergeCell ref="R11:AL11"/>
    <mergeCell ref="K8:AR8"/>
    <mergeCell ref="K9:AR9"/>
    <mergeCell ref="W65:AJ65"/>
    <mergeCell ref="W67:AJ67"/>
    <mergeCell ref="V30:AJ30"/>
    <mergeCell ref="B12:B27"/>
    <mergeCell ref="Y24:AJ24"/>
    <mergeCell ref="Y25:AJ25"/>
    <mergeCell ref="N75:AL75"/>
    <mergeCell ref="R76:AL76"/>
    <mergeCell ref="AN13:AP13"/>
    <mergeCell ref="AN14:AP14"/>
    <mergeCell ref="AN23:AP23"/>
    <mergeCell ref="AN34:AP34"/>
    <mergeCell ref="AN54:AP54"/>
    <mergeCell ref="AN55:AP55"/>
    <mergeCell ref="AN35:AP35"/>
    <mergeCell ref="W68:AJ68"/>
    <mergeCell ref="W70:AJ70"/>
    <mergeCell ref="W71:AJ71"/>
    <mergeCell ref="N24:Q24"/>
    <mergeCell ref="X33:AJ33"/>
    <mergeCell ref="AB52:AF52"/>
    <mergeCell ref="W64:AJ64"/>
  </mergeCells>
  <phoneticPr fontId="2"/>
  <dataValidations count="1">
    <dataValidation type="list" allowBlank="1" showInputMessage="1" showErrorMessage="1" sqref="S43:S45 R12 AA61:AA62 AM23 S61:S62 AA58:AA59 S58:S59 AA55:AA56 S55:S56 S51:S53 AA52 X52 S47:S49 AA48 X48 AG48 S39:S41 AA35:AA36 S35:S37 X36 S32 S29 S26:S27 S24 R77 AM77:AM79 B6 G12:G14 AA40 X40 AG40 X44 AA44 B8 R19 AM12:AM14 AM54:AM55 AM34:AM35 R16 R22" xr:uid="{00000000-0002-0000-0A00-000000000000}">
      <formula1>"□,■"</formula1>
    </dataValidation>
  </dataValidations>
  <pageMargins left="0.78740157480314965" right="0.51181102362204722" top="0.59055118110236227" bottom="0.59055118110236227" header="0.11811023622047245" footer="0.11811023622047245"/>
  <pageSetup paperSize="9" scale="80" orientation="portrait" r:id="rId1"/>
  <headerFooter alignWithMargins="0">
    <oddFooter>&amp;C住戸-4&amp;R&amp;8株式会社ジェイ・イー・サポート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B3:BL53"/>
  <sheetViews>
    <sheetView showZeros="0" view="pageBreakPreview" topLeftCell="A16" zoomScaleNormal="100" zoomScaleSheetLayoutView="100" workbookViewId="0">
      <selection activeCell="AL15" sqref="AL15:AN15"/>
    </sheetView>
  </sheetViews>
  <sheetFormatPr defaultRowHeight="12" x14ac:dyDescent="0.15"/>
  <cols>
    <col min="1" max="1" width="3.625" style="68" customWidth="1"/>
    <col min="2" max="2" width="2.625" style="79" customWidth="1"/>
    <col min="3" max="3" width="6.625" style="87" customWidth="1"/>
    <col min="4" max="4" width="20.625" style="68" customWidth="1"/>
    <col min="5" max="5" width="4.625" style="86" customWidth="1"/>
    <col min="6" max="15" width="6.125" style="87" customWidth="1"/>
    <col min="16" max="16" width="8" style="87" bestFit="1" customWidth="1"/>
    <col min="17" max="18" width="6.125" style="87" customWidth="1"/>
    <col min="19" max="19" width="4.625" style="87" customWidth="1"/>
    <col min="20" max="24" width="2.625" style="68" customWidth="1"/>
    <col min="25" max="16384" width="9" style="68"/>
  </cols>
  <sheetData>
    <row r="3" spans="2:26" ht="20.100000000000001" customHeight="1" x14ac:dyDescent="0.15">
      <c r="B3" s="239" t="s">
        <v>298</v>
      </c>
    </row>
    <row r="4" spans="2:26" ht="20.100000000000001" customHeight="1" x14ac:dyDescent="0.15">
      <c r="B4" s="239"/>
      <c r="S4" s="79" t="s">
        <v>1108</v>
      </c>
    </row>
    <row r="5" spans="2:26" s="241" customFormat="1" ht="18" customHeight="1" x14ac:dyDescent="0.15">
      <c r="B5" s="678" t="s">
        <v>396</v>
      </c>
      <c r="C5" s="677" t="s">
        <v>1857</v>
      </c>
      <c r="E5" s="242"/>
      <c r="F5" s="240"/>
      <c r="G5" s="240"/>
      <c r="H5" s="240"/>
      <c r="I5" s="240"/>
      <c r="J5" s="240"/>
      <c r="K5" s="240"/>
      <c r="L5" s="240"/>
      <c r="M5" s="240"/>
      <c r="N5" s="240"/>
      <c r="O5" s="240"/>
      <c r="P5" s="240"/>
      <c r="Q5" s="243" t="s">
        <v>1040</v>
      </c>
      <c r="R5" s="244"/>
      <c r="S5" s="240" t="s">
        <v>1041</v>
      </c>
      <c r="T5" s="240"/>
      <c r="V5" s="68"/>
    </row>
    <row r="6" spans="2:26" x14ac:dyDescent="0.15">
      <c r="B6" s="665" t="s">
        <v>1841</v>
      </c>
      <c r="V6" s="1348"/>
      <c r="W6" s="1348"/>
      <c r="X6" s="1348"/>
      <c r="Y6" s="1348"/>
      <c r="Z6" s="1348"/>
    </row>
    <row r="7" spans="2:26" ht="15" customHeight="1" x14ac:dyDescent="0.15">
      <c r="B7" s="80"/>
      <c r="C7" s="98"/>
      <c r="D7" s="76"/>
      <c r="E7" s="1175" t="s">
        <v>912</v>
      </c>
      <c r="F7" s="1176"/>
      <c r="G7" s="1176"/>
      <c r="H7" s="1176"/>
      <c r="I7" s="1176"/>
      <c r="J7" s="1176"/>
      <c r="K7" s="1176"/>
      <c r="L7" s="1176"/>
      <c r="M7" s="1176"/>
      <c r="N7" s="1176"/>
      <c r="O7" s="1176"/>
      <c r="P7" s="1176"/>
      <c r="Q7" s="1176"/>
      <c r="R7" s="1176"/>
      <c r="S7" s="1192"/>
      <c r="V7" s="1348"/>
      <c r="W7" s="1348"/>
      <c r="X7" s="1348"/>
      <c r="Y7" s="1348"/>
      <c r="Z7" s="1348"/>
    </row>
    <row r="8" spans="2:26" ht="15" customHeight="1" x14ac:dyDescent="0.15">
      <c r="B8" s="81"/>
      <c r="C8" s="89"/>
      <c r="E8" s="88"/>
      <c r="F8" s="1342" t="s">
        <v>898</v>
      </c>
      <c r="G8" s="1351"/>
      <c r="H8" s="1351"/>
      <c r="I8" s="1351"/>
      <c r="J8" s="1351"/>
      <c r="K8" s="1351"/>
      <c r="L8" s="1352" t="s">
        <v>1100</v>
      </c>
      <c r="M8" s="1353"/>
      <c r="N8" s="1353"/>
      <c r="O8" s="1353"/>
      <c r="P8" s="1353"/>
      <c r="Q8" s="1353"/>
      <c r="R8" s="1354"/>
      <c r="S8" s="89"/>
    </row>
    <row r="9" spans="2:26" ht="24" customHeight="1" x14ac:dyDescent="0.15">
      <c r="B9" s="82"/>
      <c r="C9" s="99"/>
      <c r="D9" s="78"/>
      <c r="E9" s="88"/>
      <c r="F9" s="1357" t="s">
        <v>892</v>
      </c>
      <c r="G9" s="1349" t="s">
        <v>901</v>
      </c>
      <c r="H9" s="1349" t="s">
        <v>902</v>
      </c>
      <c r="I9" s="1349" t="s">
        <v>894</v>
      </c>
      <c r="J9" s="1349" t="s">
        <v>908</v>
      </c>
      <c r="K9" s="1349" t="s">
        <v>909</v>
      </c>
      <c r="L9" s="1349" t="s">
        <v>901</v>
      </c>
      <c r="M9" s="1349" t="s">
        <v>902</v>
      </c>
      <c r="N9" s="1349" t="s">
        <v>896</v>
      </c>
      <c r="O9" s="1355" t="s">
        <v>903</v>
      </c>
      <c r="P9" s="1349" t="s">
        <v>910</v>
      </c>
      <c r="Q9" s="1349" t="s">
        <v>908</v>
      </c>
      <c r="R9" s="1349" t="s">
        <v>909</v>
      </c>
      <c r="S9" s="1350" t="s">
        <v>893</v>
      </c>
    </row>
    <row r="10" spans="2:26" ht="24" customHeight="1" x14ac:dyDescent="0.15">
      <c r="B10" s="84"/>
      <c r="C10" s="89" t="s">
        <v>897</v>
      </c>
      <c r="D10" s="68" t="s">
        <v>891</v>
      </c>
      <c r="E10" s="88" t="s">
        <v>384</v>
      </c>
      <c r="F10" s="1357"/>
      <c r="G10" s="1350"/>
      <c r="H10" s="1350"/>
      <c r="I10" s="1357"/>
      <c r="J10" s="1350"/>
      <c r="K10" s="1350"/>
      <c r="L10" s="1350"/>
      <c r="M10" s="1350"/>
      <c r="N10" s="1350"/>
      <c r="O10" s="1356"/>
      <c r="P10" s="1350"/>
      <c r="Q10" s="1350"/>
      <c r="R10" s="1350"/>
      <c r="S10" s="1350"/>
    </row>
    <row r="11" spans="2:26" x14ac:dyDescent="0.15">
      <c r="B11" s="82"/>
      <c r="C11" s="89"/>
      <c r="D11" s="78" t="s">
        <v>911</v>
      </c>
      <c r="E11" s="88"/>
      <c r="F11" s="89" t="s">
        <v>905</v>
      </c>
      <c r="G11" s="89" t="s">
        <v>904</v>
      </c>
      <c r="H11" s="89" t="s">
        <v>904</v>
      </c>
      <c r="I11" s="89" t="s">
        <v>904</v>
      </c>
      <c r="J11" s="89" t="s">
        <v>904</v>
      </c>
      <c r="K11" s="89" t="s">
        <v>904</v>
      </c>
      <c r="L11" s="89" t="s">
        <v>904</v>
      </c>
      <c r="M11" s="89" t="s">
        <v>904</v>
      </c>
      <c r="N11" s="89"/>
      <c r="O11" s="89" t="s">
        <v>904</v>
      </c>
      <c r="P11" s="1350"/>
      <c r="Q11" s="89" t="s">
        <v>904</v>
      </c>
      <c r="R11" s="89" t="s">
        <v>904</v>
      </c>
      <c r="S11" s="89"/>
    </row>
    <row r="12" spans="2:26" x14ac:dyDescent="0.15">
      <c r="B12" s="85"/>
      <c r="C12" s="91"/>
      <c r="D12" s="70"/>
      <c r="E12" s="90"/>
      <c r="F12" s="91"/>
      <c r="G12" s="91"/>
      <c r="H12" s="91"/>
      <c r="I12" s="91"/>
      <c r="J12" s="91" t="s">
        <v>907</v>
      </c>
      <c r="K12" s="91" t="s">
        <v>907</v>
      </c>
      <c r="L12" s="91"/>
      <c r="M12" s="91"/>
      <c r="N12" s="91"/>
      <c r="O12" s="91"/>
      <c r="P12" s="1359"/>
      <c r="Q12" s="91" t="s">
        <v>907</v>
      </c>
      <c r="R12" s="91" t="s">
        <v>907</v>
      </c>
      <c r="S12" s="91"/>
    </row>
    <row r="13" spans="2:26" ht="24" customHeight="1" x14ac:dyDescent="0.15">
      <c r="B13" s="329">
        <v>1</v>
      </c>
      <c r="C13" s="93"/>
      <c r="D13" s="272"/>
      <c r="E13" s="273"/>
      <c r="F13" s="92"/>
      <c r="G13" s="93"/>
      <c r="H13" s="93"/>
      <c r="I13" s="93"/>
      <c r="J13" s="274" t="str">
        <f>+IF(F13+G13-H13-I13=0,"",F13+G13-H13-I13)</f>
        <v/>
      </c>
      <c r="K13" s="275" t="str">
        <f>+IF(J13="","",J13-$R$5)</f>
        <v/>
      </c>
      <c r="L13" s="92"/>
      <c r="M13" s="93"/>
      <c r="N13" s="93"/>
      <c r="O13" s="95"/>
      <c r="P13" s="94"/>
      <c r="Q13" s="274" t="str">
        <f>IF(F13+L13-M13-O13=0,"",F13+L13-M13-O13)</f>
        <v/>
      </c>
      <c r="R13" s="274" t="str">
        <f>IF(Q13="","",Q13-$R$5)</f>
        <v/>
      </c>
      <c r="S13" s="94"/>
    </row>
    <row r="14" spans="2:26" ht="24" customHeight="1" x14ac:dyDescent="0.15">
      <c r="B14" s="329">
        <v>2</v>
      </c>
      <c r="C14" s="93"/>
      <c r="D14" s="272"/>
      <c r="E14" s="273"/>
      <c r="F14" s="92"/>
      <c r="G14" s="93"/>
      <c r="H14" s="93"/>
      <c r="I14" s="93"/>
      <c r="J14" s="274" t="str">
        <f>+IF(F14+G14-H14-I14=0,"",F14+G14-H14-I14)</f>
        <v/>
      </c>
      <c r="K14" s="275" t="str">
        <f>+IF(J14="","",J14-$R$5)</f>
        <v/>
      </c>
      <c r="L14" s="92"/>
      <c r="M14" s="93"/>
      <c r="N14" s="93"/>
      <c r="O14" s="95"/>
      <c r="P14" s="94"/>
      <c r="Q14" s="274" t="str">
        <f t="shared" ref="Q14:Q42" si="0">IF(F14+L14-M14-O14=0,"",F14+L14-M14-O14)</f>
        <v/>
      </c>
      <c r="R14" s="274" t="str">
        <f t="shared" ref="R14:R42" si="1">IF(Q14="","",Q14-$R$5)</f>
        <v/>
      </c>
      <c r="S14" s="94"/>
    </row>
    <row r="15" spans="2:26" ht="24" customHeight="1" x14ac:dyDescent="0.15">
      <c r="B15" s="329">
        <v>3</v>
      </c>
      <c r="C15" s="93"/>
      <c r="D15" s="272"/>
      <c r="E15" s="273"/>
      <c r="F15" s="92"/>
      <c r="G15" s="93"/>
      <c r="H15" s="93"/>
      <c r="I15" s="93"/>
      <c r="J15" s="274" t="str">
        <f>+IF(F15+G15-H15-I15=0,"",F15+G15-H15-I15)</f>
        <v/>
      </c>
      <c r="K15" s="275" t="str">
        <f>+IF(J15="","",J15-$R$5)</f>
        <v/>
      </c>
      <c r="L15" s="92"/>
      <c r="M15" s="93"/>
      <c r="N15" s="93"/>
      <c r="O15" s="95"/>
      <c r="P15" s="94"/>
      <c r="Q15" s="274" t="str">
        <f t="shared" si="0"/>
        <v/>
      </c>
      <c r="R15" s="274" t="str">
        <f t="shared" si="1"/>
        <v/>
      </c>
      <c r="S15" s="94"/>
    </row>
    <row r="16" spans="2:26" ht="24" customHeight="1" x14ac:dyDescent="0.15">
      <c r="B16" s="329">
        <v>4</v>
      </c>
      <c r="C16" s="93"/>
      <c r="D16" s="272"/>
      <c r="E16" s="273"/>
      <c r="F16" s="92"/>
      <c r="G16" s="93"/>
      <c r="H16" s="93"/>
      <c r="I16" s="93"/>
      <c r="J16" s="274" t="str">
        <f t="shared" ref="J16:J42" si="2">+IF(F16+G16-H16-I16=0,"",F16+G16-H16-I16)</f>
        <v/>
      </c>
      <c r="K16" s="275" t="str">
        <f t="shared" ref="K16:K42" si="3">+IF(J16="","",J16-$R$5)</f>
        <v/>
      </c>
      <c r="L16" s="92"/>
      <c r="M16" s="93"/>
      <c r="N16" s="93"/>
      <c r="O16" s="95"/>
      <c r="P16" s="94"/>
      <c r="Q16" s="274" t="str">
        <f t="shared" si="0"/>
        <v/>
      </c>
      <c r="R16" s="274" t="str">
        <f t="shared" si="1"/>
        <v/>
      </c>
      <c r="S16" s="94"/>
    </row>
    <row r="17" spans="2:19" ht="24" customHeight="1" x14ac:dyDescent="0.15">
      <c r="B17" s="329">
        <v>5</v>
      </c>
      <c r="C17" s="93"/>
      <c r="D17" s="272"/>
      <c r="E17" s="273"/>
      <c r="F17" s="92"/>
      <c r="G17" s="93"/>
      <c r="H17" s="93"/>
      <c r="I17" s="93"/>
      <c r="J17" s="274" t="str">
        <f t="shared" si="2"/>
        <v/>
      </c>
      <c r="K17" s="275" t="str">
        <f t="shared" si="3"/>
        <v/>
      </c>
      <c r="L17" s="92"/>
      <c r="M17" s="93"/>
      <c r="N17" s="93"/>
      <c r="O17" s="95"/>
      <c r="P17" s="94"/>
      <c r="Q17" s="274" t="str">
        <f t="shared" si="0"/>
        <v/>
      </c>
      <c r="R17" s="274" t="str">
        <f t="shared" si="1"/>
        <v/>
      </c>
      <c r="S17" s="94"/>
    </row>
    <row r="18" spans="2:19" ht="24" customHeight="1" x14ac:dyDescent="0.15">
      <c r="B18" s="329">
        <v>6</v>
      </c>
      <c r="C18" s="93"/>
      <c r="D18" s="272"/>
      <c r="E18" s="273"/>
      <c r="F18" s="92"/>
      <c r="G18" s="93"/>
      <c r="H18" s="93"/>
      <c r="I18" s="93"/>
      <c r="J18" s="274" t="str">
        <f t="shared" si="2"/>
        <v/>
      </c>
      <c r="K18" s="275" t="str">
        <f t="shared" si="3"/>
        <v/>
      </c>
      <c r="L18" s="92"/>
      <c r="M18" s="93"/>
      <c r="N18" s="93"/>
      <c r="O18" s="95"/>
      <c r="P18" s="94"/>
      <c r="Q18" s="274" t="str">
        <f t="shared" si="0"/>
        <v/>
      </c>
      <c r="R18" s="274" t="str">
        <f t="shared" si="1"/>
        <v/>
      </c>
      <c r="S18" s="94"/>
    </row>
    <row r="19" spans="2:19" ht="24" customHeight="1" x14ac:dyDescent="0.15">
      <c r="B19" s="329">
        <v>7</v>
      </c>
      <c r="C19" s="93"/>
      <c r="D19" s="272"/>
      <c r="E19" s="273"/>
      <c r="F19" s="92"/>
      <c r="G19" s="93"/>
      <c r="H19" s="93"/>
      <c r="I19" s="93"/>
      <c r="J19" s="274" t="str">
        <f t="shared" si="2"/>
        <v/>
      </c>
      <c r="K19" s="275" t="str">
        <f t="shared" si="3"/>
        <v/>
      </c>
      <c r="L19" s="92"/>
      <c r="M19" s="93"/>
      <c r="N19" s="93"/>
      <c r="O19" s="95"/>
      <c r="P19" s="94"/>
      <c r="Q19" s="274" t="str">
        <f t="shared" si="0"/>
        <v/>
      </c>
      <c r="R19" s="274" t="str">
        <f t="shared" si="1"/>
        <v/>
      </c>
      <c r="S19" s="94"/>
    </row>
    <row r="20" spans="2:19" ht="24" customHeight="1" x14ac:dyDescent="0.15">
      <c r="B20" s="329">
        <v>8</v>
      </c>
      <c r="C20" s="93"/>
      <c r="D20" s="272"/>
      <c r="E20" s="273"/>
      <c r="F20" s="92"/>
      <c r="G20" s="93"/>
      <c r="H20" s="93"/>
      <c r="I20" s="93"/>
      <c r="J20" s="274" t="str">
        <f t="shared" si="2"/>
        <v/>
      </c>
      <c r="K20" s="275" t="str">
        <f t="shared" si="3"/>
        <v/>
      </c>
      <c r="L20" s="92"/>
      <c r="M20" s="93"/>
      <c r="N20" s="93"/>
      <c r="O20" s="95"/>
      <c r="P20" s="94"/>
      <c r="Q20" s="274" t="str">
        <f t="shared" si="0"/>
        <v/>
      </c>
      <c r="R20" s="274" t="str">
        <f t="shared" si="1"/>
        <v/>
      </c>
      <c r="S20" s="94"/>
    </row>
    <row r="21" spans="2:19" ht="24" customHeight="1" x14ac:dyDescent="0.15">
      <c r="B21" s="329">
        <v>9</v>
      </c>
      <c r="C21" s="93"/>
      <c r="D21" s="272"/>
      <c r="E21" s="273"/>
      <c r="F21" s="92"/>
      <c r="G21" s="93"/>
      <c r="H21" s="93"/>
      <c r="I21" s="93"/>
      <c r="J21" s="274" t="str">
        <f t="shared" si="2"/>
        <v/>
      </c>
      <c r="K21" s="275" t="str">
        <f t="shared" si="3"/>
        <v/>
      </c>
      <c r="L21" s="92"/>
      <c r="M21" s="93"/>
      <c r="N21" s="93"/>
      <c r="O21" s="95"/>
      <c r="P21" s="94"/>
      <c r="Q21" s="274" t="str">
        <f t="shared" si="0"/>
        <v/>
      </c>
      <c r="R21" s="274" t="str">
        <f t="shared" si="1"/>
        <v/>
      </c>
      <c r="S21" s="94"/>
    </row>
    <row r="22" spans="2:19" ht="24" customHeight="1" x14ac:dyDescent="0.15">
      <c r="B22" s="329">
        <v>10</v>
      </c>
      <c r="C22" s="93"/>
      <c r="D22" s="272"/>
      <c r="E22" s="273"/>
      <c r="F22" s="92"/>
      <c r="G22" s="93"/>
      <c r="H22" s="93"/>
      <c r="I22" s="93"/>
      <c r="J22" s="274" t="str">
        <f t="shared" si="2"/>
        <v/>
      </c>
      <c r="K22" s="275" t="str">
        <f t="shared" si="3"/>
        <v/>
      </c>
      <c r="L22" s="92"/>
      <c r="M22" s="93"/>
      <c r="N22" s="93"/>
      <c r="O22" s="95"/>
      <c r="P22" s="94"/>
      <c r="Q22" s="274" t="str">
        <f t="shared" si="0"/>
        <v/>
      </c>
      <c r="R22" s="274" t="str">
        <f t="shared" si="1"/>
        <v/>
      </c>
      <c r="S22" s="94"/>
    </row>
    <row r="23" spans="2:19" ht="24" customHeight="1" x14ac:dyDescent="0.15">
      <c r="B23" s="329">
        <v>11</v>
      </c>
      <c r="C23" s="93"/>
      <c r="D23" s="272"/>
      <c r="E23" s="273"/>
      <c r="F23" s="92"/>
      <c r="G23" s="93"/>
      <c r="H23" s="93"/>
      <c r="I23" s="93"/>
      <c r="J23" s="274" t="str">
        <f t="shared" si="2"/>
        <v/>
      </c>
      <c r="K23" s="275" t="str">
        <f t="shared" si="3"/>
        <v/>
      </c>
      <c r="L23" s="92"/>
      <c r="M23" s="93"/>
      <c r="N23" s="93"/>
      <c r="O23" s="95"/>
      <c r="P23" s="94"/>
      <c r="Q23" s="274" t="str">
        <f t="shared" si="0"/>
        <v/>
      </c>
      <c r="R23" s="274" t="str">
        <f t="shared" si="1"/>
        <v/>
      </c>
      <c r="S23" s="94"/>
    </row>
    <row r="24" spans="2:19" ht="24" customHeight="1" x14ac:dyDescent="0.15">
      <c r="B24" s="329">
        <v>12</v>
      </c>
      <c r="C24" s="93"/>
      <c r="D24" s="272"/>
      <c r="E24" s="273"/>
      <c r="F24" s="92"/>
      <c r="G24" s="93"/>
      <c r="H24" s="93"/>
      <c r="I24" s="93"/>
      <c r="J24" s="274" t="str">
        <f t="shared" si="2"/>
        <v/>
      </c>
      <c r="K24" s="275" t="str">
        <f t="shared" si="3"/>
        <v/>
      </c>
      <c r="L24" s="92"/>
      <c r="M24" s="93"/>
      <c r="N24" s="93"/>
      <c r="O24" s="95"/>
      <c r="P24" s="94"/>
      <c r="Q24" s="274" t="str">
        <f t="shared" si="0"/>
        <v/>
      </c>
      <c r="R24" s="274" t="str">
        <f t="shared" si="1"/>
        <v/>
      </c>
      <c r="S24" s="94"/>
    </row>
    <row r="25" spans="2:19" ht="24" customHeight="1" x14ac:dyDescent="0.15">
      <c r="B25" s="329">
        <v>13</v>
      </c>
      <c r="C25" s="93"/>
      <c r="D25" s="272"/>
      <c r="E25" s="273"/>
      <c r="F25" s="92"/>
      <c r="G25" s="93"/>
      <c r="H25" s="93"/>
      <c r="I25" s="93"/>
      <c r="J25" s="274" t="str">
        <f t="shared" si="2"/>
        <v/>
      </c>
      <c r="K25" s="275" t="str">
        <f t="shared" si="3"/>
        <v/>
      </c>
      <c r="L25" s="92"/>
      <c r="M25" s="93"/>
      <c r="N25" s="93"/>
      <c r="O25" s="95"/>
      <c r="P25" s="94"/>
      <c r="Q25" s="274" t="str">
        <f t="shared" si="0"/>
        <v/>
      </c>
      <c r="R25" s="274" t="str">
        <f t="shared" si="1"/>
        <v/>
      </c>
      <c r="S25" s="94"/>
    </row>
    <row r="26" spans="2:19" ht="24" customHeight="1" x14ac:dyDescent="0.15">
      <c r="B26" s="329">
        <v>14</v>
      </c>
      <c r="C26" s="93"/>
      <c r="D26" s="272"/>
      <c r="E26" s="273"/>
      <c r="F26" s="92"/>
      <c r="G26" s="93"/>
      <c r="H26" s="93"/>
      <c r="I26" s="93"/>
      <c r="J26" s="274" t="str">
        <f t="shared" si="2"/>
        <v/>
      </c>
      <c r="K26" s="275" t="str">
        <f t="shared" si="3"/>
        <v/>
      </c>
      <c r="L26" s="92"/>
      <c r="M26" s="93"/>
      <c r="N26" s="93"/>
      <c r="O26" s="95"/>
      <c r="P26" s="94"/>
      <c r="Q26" s="274" t="str">
        <f t="shared" si="0"/>
        <v/>
      </c>
      <c r="R26" s="274" t="str">
        <f t="shared" si="1"/>
        <v/>
      </c>
      <c r="S26" s="94"/>
    </row>
    <row r="27" spans="2:19" ht="24" customHeight="1" x14ac:dyDescent="0.15">
      <c r="B27" s="329">
        <v>15</v>
      </c>
      <c r="C27" s="93"/>
      <c r="D27" s="272"/>
      <c r="E27" s="273"/>
      <c r="F27" s="92"/>
      <c r="G27" s="93"/>
      <c r="H27" s="93"/>
      <c r="I27" s="93"/>
      <c r="J27" s="274" t="str">
        <f t="shared" si="2"/>
        <v/>
      </c>
      <c r="K27" s="275" t="str">
        <f t="shared" si="3"/>
        <v/>
      </c>
      <c r="L27" s="92"/>
      <c r="M27" s="93"/>
      <c r="N27" s="93"/>
      <c r="O27" s="95"/>
      <c r="P27" s="94"/>
      <c r="Q27" s="274" t="str">
        <f t="shared" si="0"/>
        <v/>
      </c>
      <c r="R27" s="274" t="str">
        <f t="shared" si="1"/>
        <v/>
      </c>
      <c r="S27" s="94"/>
    </row>
    <row r="28" spans="2:19" ht="24" customHeight="1" x14ac:dyDescent="0.15">
      <c r="B28" s="329">
        <v>16</v>
      </c>
      <c r="C28" s="93"/>
      <c r="D28" s="272"/>
      <c r="E28" s="273"/>
      <c r="F28" s="92"/>
      <c r="G28" s="93"/>
      <c r="H28" s="93"/>
      <c r="I28" s="93"/>
      <c r="J28" s="274" t="str">
        <f t="shared" si="2"/>
        <v/>
      </c>
      <c r="K28" s="275" t="str">
        <f t="shared" si="3"/>
        <v/>
      </c>
      <c r="L28" s="92"/>
      <c r="M28" s="93"/>
      <c r="N28" s="93"/>
      <c r="O28" s="95"/>
      <c r="P28" s="94"/>
      <c r="Q28" s="274" t="str">
        <f t="shared" si="0"/>
        <v/>
      </c>
      <c r="R28" s="274" t="str">
        <f t="shared" si="1"/>
        <v/>
      </c>
      <c r="S28" s="94"/>
    </row>
    <row r="29" spans="2:19" ht="24" customHeight="1" x14ac:dyDescent="0.15">
      <c r="B29" s="329">
        <v>17</v>
      </c>
      <c r="C29" s="93"/>
      <c r="D29" s="272"/>
      <c r="E29" s="273"/>
      <c r="F29" s="92"/>
      <c r="G29" s="93"/>
      <c r="H29" s="93"/>
      <c r="I29" s="93"/>
      <c r="J29" s="274" t="str">
        <f t="shared" si="2"/>
        <v/>
      </c>
      <c r="K29" s="275" t="str">
        <f t="shared" si="3"/>
        <v/>
      </c>
      <c r="L29" s="92"/>
      <c r="M29" s="93"/>
      <c r="N29" s="93"/>
      <c r="O29" s="95"/>
      <c r="P29" s="94"/>
      <c r="Q29" s="274" t="str">
        <f t="shared" si="0"/>
        <v/>
      </c>
      <c r="R29" s="274" t="str">
        <f t="shared" si="1"/>
        <v/>
      </c>
      <c r="S29" s="94"/>
    </row>
    <row r="30" spans="2:19" ht="24" customHeight="1" x14ac:dyDescent="0.15">
      <c r="B30" s="329">
        <v>18</v>
      </c>
      <c r="C30" s="93"/>
      <c r="D30" s="272"/>
      <c r="E30" s="273"/>
      <c r="F30" s="92"/>
      <c r="G30" s="93"/>
      <c r="H30" s="93"/>
      <c r="I30" s="93"/>
      <c r="J30" s="274" t="str">
        <f t="shared" si="2"/>
        <v/>
      </c>
      <c r="K30" s="275" t="str">
        <f t="shared" si="3"/>
        <v/>
      </c>
      <c r="L30" s="92"/>
      <c r="M30" s="93"/>
      <c r="N30" s="93"/>
      <c r="O30" s="95"/>
      <c r="P30" s="94"/>
      <c r="Q30" s="274" t="str">
        <f t="shared" si="0"/>
        <v/>
      </c>
      <c r="R30" s="274" t="str">
        <f t="shared" si="1"/>
        <v/>
      </c>
      <c r="S30" s="94"/>
    </row>
    <row r="31" spans="2:19" ht="24" customHeight="1" x14ac:dyDescent="0.15">
      <c r="B31" s="329">
        <v>19</v>
      </c>
      <c r="C31" s="93"/>
      <c r="D31" s="272"/>
      <c r="E31" s="273"/>
      <c r="F31" s="92"/>
      <c r="G31" s="93"/>
      <c r="H31" s="93"/>
      <c r="I31" s="93"/>
      <c r="J31" s="274" t="str">
        <f t="shared" si="2"/>
        <v/>
      </c>
      <c r="K31" s="275" t="str">
        <f t="shared" si="3"/>
        <v/>
      </c>
      <c r="L31" s="92"/>
      <c r="M31" s="93"/>
      <c r="N31" s="93"/>
      <c r="O31" s="95"/>
      <c r="P31" s="94"/>
      <c r="Q31" s="274" t="str">
        <f t="shared" si="0"/>
        <v/>
      </c>
      <c r="R31" s="274" t="str">
        <f t="shared" si="1"/>
        <v/>
      </c>
      <c r="S31" s="94"/>
    </row>
    <row r="32" spans="2:19" ht="24" customHeight="1" x14ac:dyDescent="0.15">
      <c r="B32" s="329">
        <v>20</v>
      </c>
      <c r="C32" s="93"/>
      <c r="D32" s="272"/>
      <c r="E32" s="273"/>
      <c r="F32" s="92"/>
      <c r="G32" s="93"/>
      <c r="H32" s="93"/>
      <c r="I32" s="93"/>
      <c r="J32" s="274" t="str">
        <f t="shared" si="2"/>
        <v/>
      </c>
      <c r="K32" s="275" t="str">
        <f t="shared" si="3"/>
        <v/>
      </c>
      <c r="L32" s="92"/>
      <c r="M32" s="93"/>
      <c r="N32" s="93"/>
      <c r="O32" s="95"/>
      <c r="P32" s="94"/>
      <c r="Q32" s="274" t="str">
        <f t="shared" si="0"/>
        <v/>
      </c>
      <c r="R32" s="274" t="str">
        <f t="shared" si="1"/>
        <v/>
      </c>
      <c r="S32" s="94"/>
    </row>
    <row r="33" spans="2:64" ht="24" customHeight="1" x14ac:dyDescent="0.15">
      <c r="B33" s="329">
        <v>21</v>
      </c>
      <c r="C33" s="93"/>
      <c r="D33" s="272"/>
      <c r="E33" s="273"/>
      <c r="F33" s="92"/>
      <c r="G33" s="93"/>
      <c r="H33" s="93"/>
      <c r="I33" s="93"/>
      <c r="J33" s="274" t="str">
        <f t="shared" si="2"/>
        <v/>
      </c>
      <c r="K33" s="275" t="str">
        <f t="shared" si="3"/>
        <v/>
      </c>
      <c r="L33" s="92"/>
      <c r="M33" s="93"/>
      <c r="N33" s="93"/>
      <c r="O33" s="95"/>
      <c r="P33" s="94"/>
      <c r="Q33" s="274" t="str">
        <f t="shared" si="0"/>
        <v/>
      </c>
      <c r="R33" s="274" t="str">
        <f t="shared" si="1"/>
        <v/>
      </c>
      <c r="S33" s="94"/>
    </row>
    <row r="34" spans="2:64" ht="24" customHeight="1" x14ac:dyDescent="0.15">
      <c r="B34" s="329">
        <v>22</v>
      </c>
      <c r="C34" s="93"/>
      <c r="D34" s="272"/>
      <c r="E34" s="273"/>
      <c r="F34" s="92"/>
      <c r="G34" s="93"/>
      <c r="H34" s="93"/>
      <c r="I34" s="93"/>
      <c r="J34" s="274" t="str">
        <f t="shared" si="2"/>
        <v/>
      </c>
      <c r="K34" s="275" t="str">
        <f t="shared" si="3"/>
        <v/>
      </c>
      <c r="L34" s="92"/>
      <c r="M34" s="93"/>
      <c r="N34" s="93"/>
      <c r="O34" s="95"/>
      <c r="P34" s="94"/>
      <c r="Q34" s="274" t="str">
        <f t="shared" si="0"/>
        <v/>
      </c>
      <c r="R34" s="274" t="str">
        <f t="shared" si="1"/>
        <v/>
      </c>
      <c r="S34" s="94"/>
    </row>
    <row r="35" spans="2:64" ht="24" customHeight="1" x14ac:dyDescent="0.15">
      <c r="B35" s="329">
        <v>23</v>
      </c>
      <c r="C35" s="93"/>
      <c r="D35" s="272"/>
      <c r="E35" s="273"/>
      <c r="F35" s="92"/>
      <c r="G35" s="93"/>
      <c r="H35" s="93"/>
      <c r="I35" s="93"/>
      <c r="J35" s="274" t="str">
        <f t="shared" si="2"/>
        <v/>
      </c>
      <c r="K35" s="275" t="str">
        <f t="shared" si="3"/>
        <v/>
      </c>
      <c r="L35" s="92"/>
      <c r="M35" s="93"/>
      <c r="N35" s="93"/>
      <c r="O35" s="95"/>
      <c r="P35" s="94"/>
      <c r="Q35" s="274" t="str">
        <f t="shared" si="0"/>
        <v/>
      </c>
      <c r="R35" s="274" t="str">
        <f t="shared" si="1"/>
        <v/>
      </c>
      <c r="S35" s="94"/>
    </row>
    <row r="36" spans="2:64" ht="24" customHeight="1" x14ac:dyDescent="0.15">
      <c r="B36" s="329">
        <v>24</v>
      </c>
      <c r="C36" s="93"/>
      <c r="D36" s="272"/>
      <c r="E36" s="273"/>
      <c r="F36" s="92"/>
      <c r="G36" s="93"/>
      <c r="H36" s="93"/>
      <c r="I36" s="93"/>
      <c r="J36" s="274" t="str">
        <f t="shared" si="2"/>
        <v/>
      </c>
      <c r="K36" s="275" t="str">
        <f t="shared" si="3"/>
        <v/>
      </c>
      <c r="L36" s="92"/>
      <c r="M36" s="93"/>
      <c r="N36" s="93"/>
      <c r="O36" s="95"/>
      <c r="P36" s="94"/>
      <c r="Q36" s="274" t="str">
        <f t="shared" si="0"/>
        <v/>
      </c>
      <c r="R36" s="274" t="str">
        <f t="shared" si="1"/>
        <v/>
      </c>
      <c r="S36" s="94"/>
    </row>
    <row r="37" spans="2:64" ht="24" customHeight="1" x14ac:dyDescent="0.15">
      <c r="B37" s="329">
        <v>25</v>
      </c>
      <c r="C37" s="93"/>
      <c r="D37" s="272"/>
      <c r="E37" s="273"/>
      <c r="F37" s="92"/>
      <c r="G37" s="93"/>
      <c r="H37" s="93"/>
      <c r="I37" s="93"/>
      <c r="J37" s="274" t="str">
        <f t="shared" si="2"/>
        <v/>
      </c>
      <c r="K37" s="275" t="str">
        <f t="shared" si="3"/>
        <v/>
      </c>
      <c r="L37" s="92"/>
      <c r="M37" s="93"/>
      <c r="N37" s="93"/>
      <c r="O37" s="95"/>
      <c r="P37" s="94"/>
      <c r="Q37" s="274" t="str">
        <f t="shared" si="0"/>
        <v/>
      </c>
      <c r="R37" s="274" t="str">
        <f t="shared" si="1"/>
        <v/>
      </c>
      <c r="S37" s="94"/>
    </row>
    <row r="38" spans="2:64" ht="24" customHeight="1" x14ac:dyDescent="0.15">
      <c r="B38" s="329">
        <v>26</v>
      </c>
      <c r="C38" s="93"/>
      <c r="D38" s="272"/>
      <c r="E38" s="273"/>
      <c r="F38" s="92"/>
      <c r="G38" s="93"/>
      <c r="H38" s="93"/>
      <c r="I38" s="93"/>
      <c r="J38" s="274" t="str">
        <f t="shared" si="2"/>
        <v/>
      </c>
      <c r="K38" s="275" t="str">
        <f t="shared" si="3"/>
        <v/>
      </c>
      <c r="L38" s="92"/>
      <c r="M38" s="93"/>
      <c r="N38" s="93"/>
      <c r="O38" s="95"/>
      <c r="P38" s="94"/>
      <c r="Q38" s="274" t="str">
        <f t="shared" si="0"/>
        <v/>
      </c>
      <c r="R38" s="274" t="str">
        <f t="shared" si="1"/>
        <v/>
      </c>
      <c r="S38" s="94"/>
    </row>
    <row r="39" spans="2:64" ht="24" customHeight="1" x14ac:dyDescent="0.15">
      <c r="B39" s="329">
        <v>27</v>
      </c>
      <c r="C39" s="93"/>
      <c r="D39" s="272"/>
      <c r="E39" s="273"/>
      <c r="F39" s="92"/>
      <c r="G39" s="93"/>
      <c r="H39" s="93"/>
      <c r="I39" s="93"/>
      <c r="J39" s="274" t="str">
        <f t="shared" si="2"/>
        <v/>
      </c>
      <c r="K39" s="275" t="str">
        <f t="shared" si="3"/>
        <v/>
      </c>
      <c r="L39" s="92"/>
      <c r="M39" s="93"/>
      <c r="N39" s="93"/>
      <c r="O39" s="95"/>
      <c r="P39" s="94"/>
      <c r="Q39" s="274" t="str">
        <f t="shared" si="0"/>
        <v/>
      </c>
      <c r="R39" s="274" t="str">
        <f t="shared" si="1"/>
        <v/>
      </c>
      <c r="S39" s="94"/>
    </row>
    <row r="40" spans="2:64" ht="24" customHeight="1" x14ac:dyDescent="0.15">
      <c r="B40" s="329">
        <v>28</v>
      </c>
      <c r="C40" s="93"/>
      <c r="D40" s="272"/>
      <c r="E40" s="273"/>
      <c r="F40" s="92"/>
      <c r="G40" s="93"/>
      <c r="H40" s="93"/>
      <c r="I40" s="93"/>
      <c r="J40" s="274" t="str">
        <f t="shared" si="2"/>
        <v/>
      </c>
      <c r="K40" s="275" t="str">
        <f t="shared" si="3"/>
        <v/>
      </c>
      <c r="L40" s="92"/>
      <c r="M40" s="93"/>
      <c r="N40" s="93"/>
      <c r="O40" s="95"/>
      <c r="P40" s="94"/>
      <c r="Q40" s="274" t="str">
        <f t="shared" si="0"/>
        <v/>
      </c>
      <c r="R40" s="274" t="str">
        <f t="shared" si="1"/>
        <v/>
      </c>
      <c r="S40" s="94"/>
    </row>
    <row r="41" spans="2:64" ht="24" customHeight="1" x14ac:dyDescent="0.15">
      <c r="B41" s="329">
        <v>29</v>
      </c>
      <c r="C41" s="93"/>
      <c r="D41" s="272"/>
      <c r="E41" s="273"/>
      <c r="F41" s="92"/>
      <c r="G41" s="93"/>
      <c r="H41" s="93"/>
      <c r="I41" s="93"/>
      <c r="J41" s="274" t="str">
        <f t="shared" si="2"/>
        <v/>
      </c>
      <c r="K41" s="275" t="str">
        <f t="shared" si="3"/>
        <v/>
      </c>
      <c r="L41" s="92"/>
      <c r="M41" s="93"/>
      <c r="N41" s="93"/>
      <c r="O41" s="95"/>
      <c r="P41" s="94"/>
      <c r="Q41" s="274" t="str">
        <f t="shared" si="0"/>
        <v/>
      </c>
      <c r="R41" s="274" t="str">
        <f t="shared" si="1"/>
        <v/>
      </c>
      <c r="S41" s="94"/>
    </row>
    <row r="42" spans="2:64" ht="24" customHeight="1" x14ac:dyDescent="0.15">
      <c r="B42" s="329">
        <v>30</v>
      </c>
      <c r="C42" s="93"/>
      <c r="D42" s="272"/>
      <c r="E42" s="273"/>
      <c r="F42" s="92"/>
      <c r="G42" s="93"/>
      <c r="H42" s="93"/>
      <c r="I42" s="93"/>
      <c r="J42" s="274" t="str">
        <f t="shared" si="2"/>
        <v/>
      </c>
      <c r="K42" s="275" t="str">
        <f t="shared" si="3"/>
        <v/>
      </c>
      <c r="L42" s="92"/>
      <c r="M42" s="93"/>
      <c r="N42" s="93"/>
      <c r="O42" s="95"/>
      <c r="P42" s="94"/>
      <c r="Q42" s="274" t="str">
        <f t="shared" si="0"/>
        <v/>
      </c>
      <c r="R42" s="274" t="str">
        <f t="shared" si="1"/>
        <v/>
      </c>
      <c r="S42" s="94"/>
    </row>
    <row r="43" spans="2:64" ht="18" customHeight="1" x14ac:dyDescent="0.15">
      <c r="B43" s="83"/>
      <c r="C43" s="100" t="s">
        <v>899</v>
      </c>
      <c r="D43" s="76"/>
      <c r="E43" s="96"/>
      <c r="F43" s="97"/>
      <c r="G43" s="97"/>
      <c r="H43" s="97"/>
      <c r="I43" s="97"/>
      <c r="J43" s="97"/>
      <c r="K43" s="97"/>
      <c r="L43" s="97"/>
      <c r="M43" s="97"/>
      <c r="N43" s="97"/>
      <c r="O43" s="97"/>
      <c r="P43" s="97"/>
      <c r="Q43" s="97"/>
      <c r="R43" s="97"/>
      <c r="S43" s="97"/>
    </row>
    <row r="44" spans="2:64" ht="18" customHeight="1" x14ac:dyDescent="0.15">
      <c r="C44" s="69" t="s">
        <v>906</v>
      </c>
    </row>
    <row r="45" spans="2:64" ht="18" customHeight="1" x14ac:dyDescent="0.15">
      <c r="C45" s="69" t="s">
        <v>900</v>
      </c>
    </row>
    <row r="47" spans="2:64" x14ac:dyDescent="0.15">
      <c r="C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row>
    <row r="48" spans="2:64" x14ac:dyDescent="0.15">
      <c r="C48" s="2" t="s">
        <v>2207</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row>
    <row r="49" spans="2:64" ht="13.5" customHeight="1" x14ac:dyDescent="0.15">
      <c r="B49" s="1361" t="s">
        <v>2336</v>
      </c>
      <c r="C49" s="1361"/>
      <c r="D49" s="1362" t="s">
        <v>2332</v>
      </c>
      <c r="E49" s="1360" t="s">
        <v>2333</v>
      </c>
      <c r="F49" s="1360"/>
      <c r="G49" s="1360"/>
      <c r="H49" s="1360"/>
      <c r="I49" s="1360"/>
      <c r="J49" s="1360"/>
      <c r="K49" s="1360"/>
      <c r="L49" s="1360"/>
      <c r="M49" s="1360"/>
      <c r="N49" s="1360"/>
      <c r="O49" s="1360"/>
      <c r="P49" s="1360"/>
      <c r="Q49" s="1360"/>
      <c r="R49" s="1360"/>
      <c r="S49" s="1360" t="s">
        <v>2334</v>
      </c>
      <c r="V49" s="2"/>
      <c r="W49" s="2"/>
      <c r="X49" s="2"/>
      <c r="Y49" s="2"/>
      <c r="Z49" s="2"/>
      <c r="AA49" s="2"/>
      <c r="AB49" s="2"/>
      <c r="AC49" s="2"/>
      <c r="AD49" s="2"/>
      <c r="AE49" s="2"/>
      <c r="AF49" s="2"/>
      <c r="AG49" s="2"/>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2"/>
      <c r="BH49" s="2"/>
      <c r="BI49" s="2"/>
      <c r="BJ49" s="2"/>
      <c r="BK49" s="2"/>
      <c r="BL49" s="2"/>
    </row>
    <row r="50" spans="2:64" ht="13.5" customHeight="1" x14ac:dyDescent="0.15">
      <c r="B50" s="1361"/>
      <c r="C50" s="1361"/>
      <c r="D50" s="1362"/>
      <c r="E50" s="1360" t="s">
        <v>290</v>
      </c>
      <c r="F50" s="1360"/>
      <c r="G50" s="1360" t="s">
        <v>292</v>
      </c>
      <c r="H50" s="1360"/>
      <c r="I50" s="1360"/>
      <c r="J50" s="1360"/>
      <c r="K50" s="1360"/>
      <c r="L50" s="1360"/>
      <c r="M50" s="1360"/>
      <c r="N50" s="1360"/>
      <c r="O50" s="1360"/>
      <c r="P50" s="1360"/>
      <c r="Q50" s="1358" t="s">
        <v>2335</v>
      </c>
      <c r="R50" s="1358"/>
      <c r="S50" s="1360"/>
      <c r="V50" s="2"/>
      <c r="W50" s="2"/>
      <c r="X50" s="2"/>
      <c r="Y50" s="2"/>
      <c r="Z50" s="2"/>
      <c r="AA50" s="2"/>
      <c r="AB50" s="2"/>
      <c r="AC50" s="2"/>
      <c r="AD50" s="2"/>
      <c r="AE50" s="2"/>
      <c r="AF50" s="2"/>
      <c r="AG50" s="2"/>
      <c r="AH50" s="2"/>
      <c r="AI50" s="2"/>
      <c r="AJ50" s="2"/>
      <c r="AK50" s="2"/>
      <c r="AL50" s="86"/>
      <c r="AM50" s="86"/>
      <c r="AN50" s="86"/>
      <c r="AO50" s="86"/>
      <c r="AP50" s="86"/>
      <c r="AQ50" s="86"/>
      <c r="AR50" s="86"/>
      <c r="AS50" s="86"/>
      <c r="AT50" s="86"/>
      <c r="AU50" s="86"/>
      <c r="AV50" s="86"/>
      <c r="AW50" s="86"/>
      <c r="AX50" s="86"/>
      <c r="AY50" s="86"/>
      <c r="AZ50" s="86"/>
      <c r="BA50" s="86"/>
      <c r="BB50" s="86"/>
      <c r="BC50" s="86"/>
      <c r="BD50" s="86"/>
      <c r="BE50" s="86"/>
      <c r="BF50" s="86"/>
      <c r="BG50" s="2"/>
      <c r="BH50" s="2"/>
      <c r="BI50" s="2"/>
      <c r="BJ50" s="2"/>
      <c r="BK50" s="2"/>
      <c r="BL50" s="2"/>
    </row>
    <row r="51" spans="2:64" x14ac:dyDescent="0.15">
      <c r="B51" s="865" t="s">
        <v>2311</v>
      </c>
      <c r="C51" s="838"/>
      <c r="D51" s="863" t="s">
        <v>2305</v>
      </c>
      <c r="E51" s="1340"/>
      <c r="F51" s="1340"/>
      <c r="G51" s="26" t="s">
        <v>396</v>
      </c>
      <c r="H51" s="76" t="s">
        <v>2337</v>
      </c>
      <c r="I51" s="76"/>
      <c r="J51" s="76"/>
      <c r="K51" s="76"/>
      <c r="L51" s="76"/>
      <c r="M51" s="76"/>
      <c r="N51" s="76"/>
      <c r="O51" s="76"/>
      <c r="P51" s="838"/>
      <c r="Q51" s="1342"/>
      <c r="R51" s="1343"/>
      <c r="S51" s="89"/>
      <c r="V51" s="861"/>
      <c r="W51" s="862"/>
      <c r="X51" s="330"/>
      <c r="Y51" s="330"/>
      <c r="Z51" s="330"/>
      <c r="AA51" s="2"/>
      <c r="AB51" s="2"/>
      <c r="AC51" s="2"/>
      <c r="AD51" s="2"/>
      <c r="AE51" s="2"/>
      <c r="AF51" s="2"/>
      <c r="AG51" s="2"/>
      <c r="AH51" s="2"/>
      <c r="AI51" s="2"/>
      <c r="AJ51" s="2"/>
      <c r="AK51" s="2"/>
      <c r="AL51" s="27"/>
      <c r="AM51" s="2"/>
      <c r="AN51" s="2"/>
      <c r="AO51" s="2"/>
      <c r="AP51" s="2"/>
      <c r="AQ51" s="2"/>
      <c r="AR51" s="2"/>
      <c r="AS51" s="2"/>
      <c r="AT51" s="2"/>
      <c r="AU51" s="2"/>
      <c r="AV51" s="2"/>
      <c r="AW51" s="2"/>
      <c r="AX51" s="2"/>
      <c r="AY51" s="2"/>
      <c r="AZ51" s="2"/>
      <c r="BA51" s="2"/>
      <c r="BB51" s="2"/>
      <c r="BC51" s="2"/>
      <c r="BD51" s="2"/>
      <c r="BE51" s="2"/>
      <c r="BF51" s="2"/>
      <c r="BG51" s="666"/>
      <c r="BH51" s="666"/>
      <c r="BI51" s="666"/>
      <c r="BJ51" s="666"/>
      <c r="BK51" s="2"/>
      <c r="BL51" s="2"/>
    </row>
    <row r="52" spans="2:64" x14ac:dyDescent="0.15">
      <c r="B52" s="334" t="s">
        <v>2338</v>
      </c>
      <c r="C52" s="839"/>
      <c r="D52" s="863"/>
      <c r="E52" s="1340"/>
      <c r="F52" s="1340"/>
      <c r="G52" s="334"/>
      <c r="H52" s="68"/>
      <c r="I52" s="68"/>
      <c r="J52" s="68"/>
      <c r="K52" s="68"/>
      <c r="L52" s="68"/>
      <c r="M52" s="68"/>
      <c r="N52" s="68"/>
      <c r="O52" s="68"/>
      <c r="P52" s="839"/>
      <c r="Q52" s="1344"/>
      <c r="R52" s="1345"/>
      <c r="S52" s="89"/>
      <c r="V52" s="861"/>
      <c r="W52" s="330"/>
      <c r="X52" s="330"/>
      <c r="Y52" s="330"/>
      <c r="Z52" s="330"/>
      <c r="AA52" s="2"/>
      <c r="AB52" s="2"/>
      <c r="AC52" s="2"/>
      <c r="AD52" s="2"/>
      <c r="AE52" s="2"/>
      <c r="AF52" s="2"/>
      <c r="AG52" s="2"/>
      <c r="AH52" s="330"/>
      <c r="AI52" s="2"/>
      <c r="AJ52" s="2"/>
      <c r="AK52" s="2"/>
      <c r="AL52" s="2"/>
      <c r="AM52" s="2"/>
      <c r="AN52" s="2"/>
      <c r="AO52" s="2"/>
      <c r="AP52" s="2"/>
      <c r="AQ52" s="2"/>
      <c r="AR52" s="2"/>
      <c r="AS52" s="2"/>
      <c r="AT52" s="2"/>
      <c r="AU52" s="2"/>
      <c r="AV52" s="2"/>
      <c r="AW52" s="2"/>
      <c r="AX52" s="2"/>
      <c r="AY52" s="2"/>
      <c r="AZ52" s="2"/>
      <c r="BA52" s="2"/>
      <c r="BB52" s="2"/>
      <c r="BC52" s="2"/>
      <c r="BD52" s="2"/>
      <c r="BE52" s="2"/>
      <c r="BF52" s="2"/>
      <c r="BG52" s="666"/>
      <c r="BH52" s="666"/>
      <c r="BI52" s="666"/>
      <c r="BJ52" s="666"/>
      <c r="BK52" s="2"/>
      <c r="BL52" s="2"/>
    </row>
    <row r="53" spans="2:64" x14ac:dyDescent="0.15">
      <c r="B53" s="866" t="s">
        <v>2339</v>
      </c>
      <c r="C53" s="867"/>
      <c r="D53" s="864"/>
      <c r="E53" s="1341"/>
      <c r="F53" s="1341"/>
      <c r="G53" s="866"/>
      <c r="H53" s="70"/>
      <c r="I53" s="70"/>
      <c r="J53" s="70"/>
      <c r="K53" s="70"/>
      <c r="L53" s="70"/>
      <c r="M53" s="70"/>
      <c r="N53" s="70"/>
      <c r="O53" s="70"/>
      <c r="P53" s="867"/>
      <c r="Q53" s="1346"/>
      <c r="R53" s="1347"/>
      <c r="S53" s="91"/>
      <c r="V53" s="861"/>
      <c r="W53" s="330"/>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666"/>
      <c r="BH53" s="666"/>
      <c r="BI53" s="666"/>
      <c r="BJ53" s="666"/>
      <c r="BK53" s="2"/>
      <c r="BL53" s="2"/>
    </row>
  </sheetData>
  <protectedRanges>
    <protectedRange sqref="L13:P42 S13:S42 R5 C13:I42" name="範囲1"/>
    <protectedRange sqref="B13:B42" name="範囲3"/>
  </protectedRanges>
  <mergeCells count="29">
    <mergeCell ref="S49:S50"/>
    <mergeCell ref="B49:C50"/>
    <mergeCell ref="E49:R49"/>
    <mergeCell ref="E50:F50"/>
    <mergeCell ref="G50:P50"/>
    <mergeCell ref="D49:D50"/>
    <mergeCell ref="F9:F10"/>
    <mergeCell ref="I9:I10"/>
    <mergeCell ref="J9:J10"/>
    <mergeCell ref="G9:G10"/>
    <mergeCell ref="Q50:R50"/>
    <mergeCell ref="Q9:Q10"/>
    <mergeCell ref="P9:P12"/>
    <mergeCell ref="E51:F53"/>
    <mergeCell ref="Q51:R51"/>
    <mergeCell ref="Q52:R52"/>
    <mergeCell ref="Q53:R53"/>
    <mergeCell ref="V6:Z7"/>
    <mergeCell ref="H9:H10"/>
    <mergeCell ref="R9:R10"/>
    <mergeCell ref="F8:K8"/>
    <mergeCell ref="L8:R8"/>
    <mergeCell ref="O9:O10"/>
    <mergeCell ref="E7:S7"/>
    <mergeCell ref="S9:S10"/>
    <mergeCell ref="N9:N10"/>
    <mergeCell ref="K9:K10"/>
    <mergeCell ref="L9:L10"/>
    <mergeCell ref="M9:M10"/>
  </mergeCells>
  <phoneticPr fontId="2"/>
  <dataValidations disablePrompts="1" count="3">
    <dataValidation type="list" allowBlank="1" showInputMessage="1" showErrorMessage="1" sqref="P13:P42" xr:uid="{00000000-0002-0000-0B00-000000000000}">
      <formula1>"はり,傾斜屋根,その他,該当なし"</formula1>
    </dataValidation>
    <dataValidation type="list" allowBlank="1" showInputMessage="1" showErrorMessage="1" sqref="S13:S42" xr:uid="{00000000-0002-0000-0B00-000001000000}">
      <formula1>"なし,柱,壁"</formula1>
    </dataValidation>
    <dataValidation type="list" allowBlank="1" showInputMessage="1" showErrorMessage="1" sqref="B5 AL51 BG51:BG53 G51" xr:uid="{00000000-0002-0000-0B00-000002000000}">
      <formula1>"□,■"</formula1>
    </dataValidation>
  </dataValidations>
  <pageMargins left="0.78740157480314965" right="0.51181102362204722" top="0.59055118110236227" bottom="0.59055118110236227" header="0.11811023622047245" footer="0.11811023622047245"/>
  <pageSetup paperSize="9" scale="75" orientation="portrait" r:id="rId1"/>
  <headerFooter alignWithMargins="0">
    <oddFooter>&amp;C&amp;14住戸-4&amp;R株式会社ジェイ・イー・サポート</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B1:AZ170"/>
  <sheetViews>
    <sheetView showZeros="0" view="pageBreakPreview" topLeftCell="A61" zoomScaleNormal="100" zoomScaleSheetLayoutView="100" workbookViewId="0">
      <selection activeCell="AL15" sqref="AL15:AN15"/>
    </sheetView>
  </sheetViews>
  <sheetFormatPr defaultRowHeight="12" x14ac:dyDescent="0.15"/>
  <cols>
    <col min="1" max="1" width="3.625" style="2" customWidth="1"/>
    <col min="2" max="50" width="2.625" style="2" customWidth="1"/>
    <col min="51" max="16384" width="9" style="2"/>
  </cols>
  <sheetData>
    <row r="1" spans="2:52" ht="5.25" customHeight="1" x14ac:dyDescent="0.15"/>
    <row r="2" spans="2:52" s="238" customFormat="1" ht="15" customHeight="1" x14ac:dyDescent="0.15">
      <c r="B2" s="238" t="s">
        <v>298</v>
      </c>
      <c r="AU2" s="2"/>
    </row>
    <row r="3" spans="2:52" ht="4.5" customHeight="1" x14ac:dyDescent="0.15"/>
    <row r="4" spans="2:52" ht="12" customHeight="1" x14ac:dyDescent="0.15">
      <c r="B4" s="330" t="s">
        <v>1922</v>
      </c>
      <c r="C4" s="330" t="s">
        <v>1479</v>
      </c>
      <c r="AR4" s="38" t="s">
        <v>1107</v>
      </c>
    </row>
    <row r="5" spans="2:52" ht="12" customHeight="1" x14ac:dyDescent="0.15">
      <c r="B5" s="330"/>
      <c r="C5" s="330"/>
      <c r="AR5" s="38"/>
    </row>
    <row r="6" spans="2:52" ht="12" customHeight="1" x14ac:dyDescent="0.15">
      <c r="C6" s="330" t="s">
        <v>1923</v>
      </c>
      <c r="E6" s="330"/>
      <c r="F6" s="330"/>
      <c r="K6" s="330"/>
      <c r="L6" s="330"/>
      <c r="M6" s="330"/>
    </row>
    <row r="7" spans="2:52" ht="5.25" customHeight="1" x14ac:dyDescent="0.15">
      <c r="C7" s="330"/>
      <c r="E7" s="330"/>
      <c r="F7" s="330"/>
      <c r="K7" s="330"/>
      <c r="L7" s="330"/>
      <c r="M7" s="330"/>
      <c r="AX7" s="688"/>
      <c r="AY7" s="688"/>
      <c r="AZ7" s="688"/>
    </row>
    <row r="8" spans="2:52" ht="12" customHeight="1" x14ac:dyDescent="0.15">
      <c r="B8" s="27" t="s">
        <v>957</v>
      </c>
      <c r="C8" s="2" t="s">
        <v>249</v>
      </c>
      <c r="K8" s="1319"/>
      <c r="L8" s="1320"/>
      <c r="M8" s="1320"/>
      <c r="N8" s="1320"/>
      <c r="O8" s="1320"/>
      <c r="P8" s="1320"/>
      <c r="Q8" s="1320"/>
      <c r="R8" s="1320"/>
      <c r="S8" s="1320"/>
      <c r="T8" s="1320"/>
      <c r="U8" s="1320"/>
      <c r="V8" s="1320"/>
      <c r="W8" s="1320"/>
      <c r="X8" s="1320"/>
      <c r="Y8" s="1320"/>
      <c r="Z8" s="1320"/>
      <c r="AA8" s="1320"/>
      <c r="AB8" s="1320"/>
      <c r="AC8" s="1320"/>
      <c r="AD8" s="1320"/>
      <c r="AE8" s="1320"/>
      <c r="AF8" s="1320"/>
      <c r="AG8" s="1320"/>
      <c r="AH8" s="1320"/>
      <c r="AI8" s="1320"/>
      <c r="AJ8" s="1320"/>
      <c r="AK8" s="1320"/>
      <c r="AL8" s="1320"/>
      <c r="AM8" s="1320"/>
      <c r="AN8" s="1320"/>
      <c r="AO8" s="1320"/>
      <c r="AP8" s="1320"/>
      <c r="AQ8" s="1320"/>
      <c r="AR8" s="1321"/>
      <c r="AX8" s="688"/>
      <c r="AY8" s="688"/>
      <c r="AZ8" s="688"/>
    </row>
    <row r="9" spans="2:52" ht="12" customHeight="1" x14ac:dyDescent="0.15">
      <c r="B9" s="38"/>
      <c r="C9" s="38"/>
      <c r="D9" s="38"/>
      <c r="E9" s="38"/>
      <c r="F9" s="38"/>
      <c r="G9" s="38"/>
      <c r="H9" s="38"/>
      <c r="I9" s="38"/>
      <c r="J9" s="38"/>
      <c r="K9" s="1328"/>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30"/>
      <c r="AX9" s="688"/>
      <c r="AY9" s="688"/>
      <c r="AZ9" s="688"/>
    </row>
    <row r="10" spans="2:52" ht="4.5" customHeight="1" x14ac:dyDescent="0.15">
      <c r="B10" s="1"/>
      <c r="C10" s="1"/>
      <c r="K10" s="1"/>
      <c r="AX10" s="688"/>
      <c r="AY10" s="688"/>
      <c r="AZ10" s="688"/>
    </row>
    <row r="11" spans="2:52" ht="12" customHeight="1" x14ac:dyDescent="0.15">
      <c r="B11" s="3"/>
      <c r="C11" s="3" t="s">
        <v>279</v>
      </c>
      <c r="D11" s="4"/>
      <c r="E11" s="4"/>
      <c r="F11" s="4"/>
      <c r="G11" s="3" t="s">
        <v>284</v>
      </c>
      <c r="H11" s="4"/>
      <c r="I11" s="5"/>
      <c r="J11" s="4" t="s">
        <v>288</v>
      </c>
      <c r="K11" s="4"/>
      <c r="L11" s="4"/>
      <c r="M11" s="4"/>
      <c r="N11" s="1175" t="s">
        <v>291</v>
      </c>
      <c r="O11" s="1176"/>
      <c r="P11" s="1176"/>
      <c r="Q11" s="1176"/>
      <c r="R11" s="1176"/>
      <c r="S11" s="1176"/>
      <c r="T11" s="1176"/>
      <c r="U11" s="1176"/>
      <c r="V11" s="1176"/>
      <c r="W11" s="1176"/>
      <c r="X11" s="1176"/>
      <c r="Y11" s="1176"/>
      <c r="Z11" s="1176"/>
      <c r="AA11" s="1176"/>
      <c r="AB11" s="1176"/>
      <c r="AC11" s="1176"/>
      <c r="AD11" s="1176"/>
      <c r="AE11" s="1176"/>
      <c r="AF11" s="1176"/>
      <c r="AG11" s="1176"/>
      <c r="AH11" s="1176"/>
      <c r="AI11" s="1176"/>
      <c r="AJ11" s="1176"/>
      <c r="AK11" s="1176"/>
      <c r="AL11" s="1176"/>
      <c r="AM11" s="7"/>
      <c r="AN11" s="7" t="s">
        <v>1924</v>
      </c>
      <c r="AO11" s="7"/>
      <c r="AP11" s="8"/>
      <c r="AQ11" s="3" t="s">
        <v>294</v>
      </c>
      <c r="AR11" s="5"/>
      <c r="AU11" s="68"/>
    </row>
    <row r="12" spans="2:52" ht="12" customHeight="1" x14ac:dyDescent="0.15">
      <c r="B12" s="10"/>
      <c r="C12" s="10" t="s">
        <v>280</v>
      </c>
      <c r="D12" s="11"/>
      <c r="E12" s="11"/>
      <c r="F12" s="11" t="s">
        <v>1925</v>
      </c>
      <c r="G12" s="10" t="s">
        <v>285</v>
      </c>
      <c r="H12" s="11"/>
      <c r="I12" s="12" t="s">
        <v>1925</v>
      </c>
      <c r="J12" s="11"/>
      <c r="K12" s="11"/>
      <c r="L12" s="11"/>
      <c r="M12" s="11" t="s">
        <v>1925</v>
      </c>
      <c r="N12" s="10" t="s">
        <v>290</v>
      </c>
      <c r="O12" s="11"/>
      <c r="P12" s="11"/>
      <c r="Q12" s="11"/>
      <c r="R12" s="1175" t="s">
        <v>292</v>
      </c>
      <c r="S12" s="1176"/>
      <c r="T12" s="1176"/>
      <c r="U12" s="1176"/>
      <c r="V12" s="1176"/>
      <c r="W12" s="1176"/>
      <c r="X12" s="1176"/>
      <c r="Y12" s="1176"/>
      <c r="Z12" s="1176"/>
      <c r="AA12" s="1176"/>
      <c r="AB12" s="1176"/>
      <c r="AC12" s="1176"/>
      <c r="AD12" s="1176"/>
      <c r="AE12" s="1176"/>
      <c r="AF12" s="1176"/>
      <c r="AG12" s="1176"/>
      <c r="AH12" s="1176"/>
      <c r="AI12" s="1176"/>
      <c r="AJ12" s="1176"/>
      <c r="AK12" s="1176"/>
      <c r="AL12" s="1192"/>
      <c r="AM12" s="6" t="s">
        <v>293</v>
      </c>
      <c r="AN12" s="11"/>
      <c r="AO12" s="11"/>
      <c r="AP12" s="11"/>
      <c r="AQ12" s="10" t="s">
        <v>295</v>
      </c>
      <c r="AR12" s="12"/>
      <c r="AX12" s="688"/>
      <c r="AY12" s="688"/>
      <c r="AZ12" s="688"/>
    </row>
    <row r="13" spans="2:52" ht="12" customHeight="1" x14ac:dyDescent="0.15">
      <c r="B13" s="1198" t="s">
        <v>1479</v>
      </c>
      <c r="C13" s="655" t="s">
        <v>1570</v>
      </c>
      <c r="D13" s="656" t="s">
        <v>1926</v>
      </c>
      <c r="E13" s="656"/>
      <c r="F13" s="656"/>
      <c r="G13" s="25" t="s">
        <v>396</v>
      </c>
      <c r="H13" s="2" t="s">
        <v>1454</v>
      </c>
      <c r="I13" s="5"/>
      <c r="J13" s="1379" t="s">
        <v>1927</v>
      </c>
      <c r="K13" s="1380"/>
      <c r="L13" s="1380"/>
      <c r="M13" s="1381"/>
      <c r="N13" s="1379" t="s">
        <v>1927</v>
      </c>
      <c r="O13" s="1380"/>
      <c r="P13" s="1380"/>
      <c r="Q13" s="1381"/>
      <c r="R13" s="3"/>
      <c r="S13" s="73" t="s">
        <v>396</v>
      </c>
      <c r="T13" s="775" t="s">
        <v>2320</v>
      </c>
      <c r="U13" s="4"/>
      <c r="V13" s="4"/>
      <c r="W13" s="4"/>
      <c r="X13" s="4"/>
      <c r="Y13" s="4"/>
      <c r="Z13" s="4"/>
      <c r="AA13" s="4"/>
      <c r="AB13" s="4"/>
      <c r="AC13" s="4"/>
      <c r="AD13" s="4"/>
      <c r="AE13" s="4"/>
      <c r="AF13" s="4"/>
      <c r="AG13" s="4"/>
      <c r="AH13" s="4"/>
      <c r="AI13" s="4"/>
      <c r="AJ13" s="4"/>
      <c r="AK13" s="4"/>
      <c r="AL13" s="4"/>
      <c r="AM13" s="1435"/>
      <c r="AN13" s="1212"/>
      <c r="AO13" s="1212"/>
      <c r="AP13" s="1212"/>
      <c r="AQ13" s="3"/>
      <c r="AR13" s="5"/>
      <c r="AX13" s="688"/>
      <c r="AY13" s="688"/>
      <c r="AZ13" s="688"/>
    </row>
    <row r="14" spans="2:52" ht="12" customHeight="1" x14ac:dyDescent="0.15">
      <c r="B14" s="1199"/>
      <c r="C14" s="652" t="s">
        <v>1928</v>
      </c>
      <c r="D14" s="330"/>
      <c r="E14" s="330"/>
      <c r="F14" s="330"/>
      <c r="G14" s="25" t="s">
        <v>396</v>
      </c>
      <c r="H14" s="2" t="s">
        <v>2314</v>
      </c>
      <c r="I14" s="13"/>
      <c r="J14" s="1382"/>
      <c r="K14" s="1383"/>
      <c r="L14" s="1383"/>
      <c r="M14" s="1384"/>
      <c r="N14" s="1382"/>
      <c r="O14" s="1383"/>
      <c r="P14" s="1383"/>
      <c r="Q14" s="1384"/>
      <c r="R14" s="9"/>
      <c r="S14" s="27" t="s">
        <v>396</v>
      </c>
      <c r="T14" s="686" t="s">
        <v>2091</v>
      </c>
      <c r="AM14" s="1257"/>
      <c r="AN14" s="1173"/>
      <c r="AO14" s="1173"/>
      <c r="AP14" s="1173"/>
      <c r="AQ14" s="9"/>
      <c r="AR14" s="13"/>
      <c r="AX14" s="688"/>
      <c r="AY14" s="688"/>
      <c r="AZ14" s="688"/>
    </row>
    <row r="15" spans="2:52" ht="12" customHeight="1" x14ac:dyDescent="0.15">
      <c r="B15" s="1199"/>
      <c r="C15" s="652" t="s">
        <v>285</v>
      </c>
      <c r="D15" s="330"/>
      <c r="E15" s="330"/>
      <c r="F15" s="330"/>
      <c r="G15" s="25" t="s">
        <v>396</v>
      </c>
      <c r="H15" s="2" t="s">
        <v>2315</v>
      </c>
      <c r="I15" s="13"/>
      <c r="J15" s="10"/>
      <c r="K15" s="11"/>
      <c r="L15" s="11"/>
      <c r="M15" s="11"/>
      <c r="N15" s="10"/>
      <c r="O15" s="11"/>
      <c r="P15" s="11"/>
      <c r="Q15" s="11"/>
      <c r="R15" s="10"/>
      <c r="S15" s="858"/>
      <c r="T15" s="858"/>
      <c r="U15" s="11"/>
      <c r="V15" s="11"/>
      <c r="W15" s="11"/>
      <c r="X15" s="11"/>
      <c r="Y15" s="11"/>
      <c r="Z15" s="11"/>
      <c r="AA15" s="11"/>
      <c r="AB15" s="11"/>
      <c r="AC15" s="11"/>
      <c r="AD15" s="11"/>
      <c r="AE15" s="11"/>
      <c r="AF15" s="11"/>
      <c r="AG15" s="11"/>
      <c r="AH15" s="11"/>
      <c r="AI15" s="11"/>
      <c r="AJ15" s="11"/>
      <c r="AK15" s="11"/>
      <c r="AL15" s="12"/>
      <c r="AM15" s="1255"/>
      <c r="AN15" s="1256"/>
      <c r="AO15" s="1256"/>
      <c r="AP15" s="1294"/>
      <c r="AQ15" s="9"/>
      <c r="AR15" s="13"/>
      <c r="AX15" s="688"/>
      <c r="AY15" s="688"/>
      <c r="AZ15" s="688"/>
    </row>
    <row r="16" spans="2:52" ht="12" customHeight="1" x14ac:dyDescent="0.15">
      <c r="B16" s="1199"/>
      <c r="C16" s="9"/>
      <c r="G16" s="25" t="s">
        <v>396</v>
      </c>
      <c r="H16" s="2" t="s">
        <v>2316</v>
      </c>
      <c r="I16" s="13"/>
      <c r="J16" s="1370" t="s">
        <v>1929</v>
      </c>
      <c r="K16" s="1371"/>
      <c r="L16" s="1371"/>
      <c r="M16" s="1372"/>
      <c r="N16" s="1436" t="s">
        <v>1930</v>
      </c>
      <c r="O16" s="1437"/>
      <c r="P16" s="1437"/>
      <c r="Q16" s="1438"/>
      <c r="R16" s="868"/>
      <c r="S16" s="873" t="s">
        <v>957</v>
      </c>
      <c r="T16" s="871" t="s">
        <v>2360</v>
      </c>
      <c r="U16" s="882"/>
      <c r="V16" s="882"/>
      <c r="W16" s="882"/>
      <c r="X16" s="882"/>
      <c r="Y16" s="882"/>
      <c r="Z16" s="882"/>
      <c r="AA16" s="882"/>
      <c r="AB16" s="882"/>
      <c r="AC16" s="882"/>
      <c r="AD16" s="882"/>
      <c r="AE16" s="882"/>
      <c r="AF16" s="882"/>
      <c r="AG16" s="882"/>
      <c r="AH16" s="882"/>
      <c r="AI16" s="882"/>
      <c r="AJ16" s="882"/>
      <c r="AK16" s="882"/>
      <c r="AL16" s="883"/>
      <c r="AM16" s="670" t="s">
        <v>396</v>
      </c>
      <c r="AN16" s="1173" t="s">
        <v>2097</v>
      </c>
      <c r="AO16" s="1173"/>
      <c r="AP16" s="1174"/>
      <c r="AQ16" s="9"/>
      <c r="AR16" s="13"/>
      <c r="AX16" s="688"/>
      <c r="AY16" s="688"/>
      <c r="AZ16" s="688"/>
    </row>
    <row r="17" spans="2:52" ht="12" customHeight="1" x14ac:dyDescent="0.15">
      <c r="B17" s="1199"/>
      <c r="C17" s="9"/>
      <c r="G17" s="25" t="s">
        <v>396</v>
      </c>
      <c r="H17" s="2" t="s">
        <v>2317</v>
      </c>
      <c r="I17" s="13"/>
      <c r="J17" s="1376"/>
      <c r="K17" s="1377"/>
      <c r="L17" s="1377"/>
      <c r="M17" s="1378"/>
      <c r="N17" s="1439"/>
      <c r="O17" s="1402"/>
      <c r="P17" s="1402"/>
      <c r="Q17" s="1403"/>
      <c r="R17" s="868"/>
      <c r="S17" s="871"/>
      <c r="T17" s="871"/>
      <c r="U17" s="884"/>
      <c r="V17" s="884"/>
      <c r="W17" s="884"/>
      <c r="X17" s="884"/>
      <c r="Y17" s="884"/>
      <c r="Z17" s="884"/>
      <c r="AA17" s="884"/>
      <c r="AB17" s="884"/>
      <c r="AC17" s="884"/>
      <c r="AD17" s="884"/>
      <c r="AE17" s="884"/>
      <c r="AF17" s="884"/>
      <c r="AG17" s="884"/>
      <c r="AH17" s="884"/>
      <c r="AI17" s="884"/>
      <c r="AJ17" s="884"/>
      <c r="AK17" s="884"/>
      <c r="AL17" s="885"/>
      <c r="AM17" s="670" t="s">
        <v>396</v>
      </c>
      <c r="AN17" s="1173" t="s">
        <v>2092</v>
      </c>
      <c r="AO17" s="1173"/>
      <c r="AP17" s="1174"/>
      <c r="AQ17" s="9"/>
      <c r="AR17" s="13"/>
      <c r="AU17" s="68"/>
      <c r="AX17" s="688"/>
      <c r="AY17" s="688"/>
      <c r="AZ17" s="688"/>
    </row>
    <row r="18" spans="2:52" ht="12" customHeight="1" x14ac:dyDescent="0.15">
      <c r="B18" s="1199"/>
      <c r="C18" s="1385"/>
      <c r="D18" s="1386"/>
      <c r="E18" s="1386"/>
      <c r="G18" s="25" t="s">
        <v>396</v>
      </c>
      <c r="H18" s="2" t="s">
        <v>2318</v>
      </c>
      <c r="I18" s="13"/>
      <c r="J18" s="1376"/>
      <c r="K18" s="1377"/>
      <c r="L18" s="1377"/>
      <c r="M18" s="1378"/>
      <c r="N18" s="1439"/>
      <c r="O18" s="1402"/>
      <c r="P18" s="1402"/>
      <c r="Q18" s="1403"/>
      <c r="R18" s="868"/>
      <c r="S18" s="871"/>
      <c r="T18" s="871"/>
      <c r="U18" s="884"/>
      <c r="V18" s="884"/>
      <c r="W18" s="884"/>
      <c r="X18" s="884"/>
      <c r="Y18" s="884"/>
      <c r="Z18" s="884"/>
      <c r="AA18" s="884"/>
      <c r="AB18" s="884"/>
      <c r="AC18" s="884"/>
      <c r="AD18" s="884"/>
      <c r="AE18" s="884"/>
      <c r="AF18" s="884"/>
      <c r="AG18" s="884"/>
      <c r="AH18" s="884"/>
      <c r="AI18" s="884"/>
      <c r="AJ18" s="884"/>
      <c r="AK18" s="884"/>
      <c r="AL18" s="883"/>
      <c r="AM18" s="670" t="s">
        <v>396</v>
      </c>
      <c r="AN18" s="1173" t="s">
        <v>2095</v>
      </c>
      <c r="AO18" s="1173"/>
      <c r="AP18" s="1174"/>
      <c r="AQ18" s="9"/>
      <c r="AR18" s="13"/>
      <c r="AX18" s="688"/>
      <c r="AY18" s="688"/>
      <c r="AZ18" s="688"/>
    </row>
    <row r="19" spans="2:52" ht="12" customHeight="1" x14ac:dyDescent="0.15">
      <c r="B19" s="1199"/>
      <c r="C19" s="9" t="s">
        <v>366</v>
      </c>
      <c r="G19" s="25" t="s">
        <v>396</v>
      </c>
      <c r="H19" s="2" t="s">
        <v>2319</v>
      </c>
      <c r="J19" s="9"/>
      <c r="N19" s="870"/>
      <c r="O19" s="869"/>
      <c r="P19" s="869"/>
      <c r="Q19" s="869"/>
      <c r="R19" s="868"/>
      <c r="S19" s="871"/>
      <c r="T19" s="871"/>
      <c r="U19" s="884"/>
      <c r="V19" s="884"/>
      <c r="W19" s="884"/>
      <c r="X19" s="884"/>
      <c r="Y19" s="884"/>
      <c r="Z19" s="884"/>
      <c r="AA19" s="884"/>
      <c r="AB19" s="884"/>
      <c r="AC19" s="884"/>
      <c r="AD19" s="884"/>
      <c r="AE19" s="884"/>
      <c r="AF19" s="884"/>
      <c r="AG19" s="884"/>
      <c r="AH19" s="884"/>
      <c r="AI19" s="884"/>
      <c r="AJ19" s="884"/>
      <c r="AK19" s="884"/>
      <c r="AL19" s="883"/>
      <c r="AM19" s="670" t="s">
        <v>396</v>
      </c>
      <c r="AN19" s="1365"/>
      <c r="AO19" s="1365"/>
      <c r="AP19" s="1366"/>
      <c r="AQ19" s="9"/>
      <c r="AR19" s="13"/>
      <c r="AX19" s="688"/>
      <c r="AY19" s="688"/>
      <c r="AZ19" s="688"/>
    </row>
    <row r="20" spans="2:52" ht="12" customHeight="1" x14ac:dyDescent="0.15">
      <c r="B20" s="1199"/>
      <c r="G20" s="9"/>
      <c r="J20" s="9"/>
      <c r="N20" s="870"/>
      <c r="O20" s="869"/>
      <c r="P20" s="869"/>
      <c r="Q20" s="869"/>
      <c r="R20" s="868"/>
      <c r="S20" s="871"/>
      <c r="T20" s="871"/>
      <c r="U20" s="884"/>
      <c r="V20" s="884"/>
      <c r="W20" s="884"/>
      <c r="X20" s="884"/>
      <c r="Y20" s="884"/>
      <c r="Z20" s="884"/>
      <c r="AA20" s="884"/>
      <c r="AB20" s="884"/>
      <c r="AC20" s="884"/>
      <c r="AD20" s="884"/>
      <c r="AE20" s="884"/>
      <c r="AF20" s="884"/>
      <c r="AG20" s="884"/>
      <c r="AH20" s="884"/>
      <c r="AI20" s="884"/>
      <c r="AJ20" s="884"/>
      <c r="AK20" s="884"/>
      <c r="AL20" s="885"/>
      <c r="AM20" s="670" t="s">
        <v>396</v>
      </c>
      <c r="AN20" s="1365"/>
      <c r="AO20" s="1365"/>
      <c r="AP20" s="1366"/>
      <c r="AQ20" s="9"/>
      <c r="AR20" s="13"/>
      <c r="AV20" s="688"/>
    </row>
    <row r="21" spans="2:52" ht="12" customHeight="1" x14ac:dyDescent="0.15">
      <c r="B21" s="1199"/>
      <c r="G21" s="9"/>
      <c r="J21" s="9"/>
      <c r="N21" s="877"/>
      <c r="O21" s="878"/>
      <c r="P21" s="878"/>
      <c r="Q21" s="878"/>
      <c r="R21" s="886"/>
      <c r="S21" s="881"/>
      <c r="T21" s="881"/>
      <c r="U21" s="878"/>
      <c r="V21" s="878"/>
      <c r="W21" s="878"/>
      <c r="X21" s="878"/>
      <c r="Y21" s="887"/>
      <c r="Z21" s="887"/>
      <c r="AA21" s="887"/>
      <c r="AB21" s="887"/>
      <c r="AC21" s="887"/>
      <c r="AD21" s="887"/>
      <c r="AE21" s="887"/>
      <c r="AF21" s="887"/>
      <c r="AG21" s="887"/>
      <c r="AH21" s="887"/>
      <c r="AI21" s="887"/>
      <c r="AJ21" s="887"/>
      <c r="AK21" s="887"/>
      <c r="AL21" s="888"/>
      <c r="AM21" s="889"/>
      <c r="AN21" s="890"/>
      <c r="AO21" s="890"/>
      <c r="AP21" s="891"/>
      <c r="AQ21" s="9"/>
      <c r="AR21" s="13"/>
      <c r="AU21" s="68"/>
      <c r="AV21" s="688"/>
    </row>
    <row r="22" spans="2:52" ht="12" customHeight="1" x14ac:dyDescent="0.15">
      <c r="B22" s="1199"/>
      <c r="G22" s="9"/>
      <c r="J22" s="9"/>
      <c r="N22" s="892" t="s">
        <v>2361</v>
      </c>
      <c r="O22" s="893"/>
      <c r="P22" s="893"/>
      <c r="Q22" s="894"/>
      <c r="R22" s="868"/>
      <c r="S22" s="873" t="s">
        <v>957</v>
      </c>
      <c r="T22" s="871" t="s">
        <v>2360</v>
      </c>
      <c r="U22" s="882"/>
      <c r="V22" s="882"/>
      <c r="W22" s="882"/>
      <c r="X22" s="882"/>
      <c r="Y22" s="882"/>
      <c r="Z22" s="882"/>
      <c r="AA22" s="882"/>
      <c r="AB22" s="882"/>
      <c r="AC22" s="882"/>
      <c r="AD22" s="882"/>
      <c r="AE22" s="882"/>
      <c r="AF22" s="882"/>
      <c r="AG22" s="882"/>
      <c r="AH22" s="882"/>
      <c r="AI22" s="882"/>
      <c r="AJ22" s="882"/>
      <c r="AK22" s="882"/>
      <c r="AL22" s="883"/>
      <c r="AM22" s="670" t="s">
        <v>396</v>
      </c>
      <c r="AN22" s="1173" t="s">
        <v>2097</v>
      </c>
      <c r="AO22" s="1173"/>
      <c r="AP22" s="1174"/>
      <c r="AQ22" s="9"/>
      <c r="AR22" s="13"/>
      <c r="AV22" s="688"/>
    </row>
    <row r="23" spans="2:52" ht="12" customHeight="1" x14ac:dyDescent="0.15">
      <c r="B23" s="1199"/>
      <c r="G23" s="9"/>
      <c r="J23" s="9"/>
      <c r="N23" s="895" t="s">
        <v>2362</v>
      </c>
      <c r="O23" s="896"/>
      <c r="P23" s="896"/>
      <c r="Q23" s="897"/>
      <c r="R23" s="868"/>
      <c r="S23" s="871"/>
      <c r="T23" s="871"/>
      <c r="U23" s="884"/>
      <c r="V23" s="884"/>
      <c r="W23" s="884"/>
      <c r="X23" s="884"/>
      <c r="Y23" s="884"/>
      <c r="Z23" s="884"/>
      <c r="AA23" s="884"/>
      <c r="AB23" s="884"/>
      <c r="AC23" s="884"/>
      <c r="AD23" s="884"/>
      <c r="AE23" s="884"/>
      <c r="AF23" s="884"/>
      <c r="AG23" s="884"/>
      <c r="AH23" s="884"/>
      <c r="AI23" s="884"/>
      <c r="AJ23" s="884"/>
      <c r="AK23" s="884"/>
      <c r="AL23" s="885"/>
      <c r="AM23" s="670" t="s">
        <v>396</v>
      </c>
      <c r="AN23" s="1173" t="s">
        <v>2092</v>
      </c>
      <c r="AO23" s="1173"/>
      <c r="AP23" s="1174"/>
      <c r="AQ23" s="9"/>
      <c r="AR23" s="13"/>
      <c r="AU23" s="688"/>
      <c r="AV23" s="688"/>
    </row>
    <row r="24" spans="2:52" ht="12" customHeight="1" x14ac:dyDescent="0.15">
      <c r="B24" s="1199"/>
      <c r="G24" s="9"/>
      <c r="J24" s="9"/>
      <c r="N24" s="870" t="s">
        <v>1402</v>
      </c>
      <c r="O24" s="869"/>
      <c r="P24" s="869"/>
      <c r="Q24" s="869"/>
      <c r="R24" s="868"/>
      <c r="S24" s="871"/>
      <c r="T24" s="871"/>
      <c r="U24" s="884"/>
      <c r="V24" s="884"/>
      <c r="W24" s="884"/>
      <c r="X24" s="884"/>
      <c r="Y24" s="884"/>
      <c r="Z24" s="884"/>
      <c r="AA24" s="884"/>
      <c r="AB24" s="884"/>
      <c r="AC24" s="884"/>
      <c r="AD24" s="884"/>
      <c r="AE24" s="884"/>
      <c r="AF24" s="884"/>
      <c r="AG24" s="884"/>
      <c r="AH24" s="884"/>
      <c r="AI24" s="884"/>
      <c r="AJ24" s="884"/>
      <c r="AK24" s="884"/>
      <c r="AL24" s="883"/>
      <c r="AM24" s="670" t="s">
        <v>396</v>
      </c>
      <c r="AN24" s="1173" t="s">
        <v>2098</v>
      </c>
      <c r="AO24" s="1173"/>
      <c r="AP24" s="1174"/>
      <c r="AQ24" s="9"/>
      <c r="AR24" s="13"/>
      <c r="AU24" s="688"/>
      <c r="AV24" s="688"/>
    </row>
    <row r="25" spans="2:52" ht="12" customHeight="1" x14ac:dyDescent="0.15">
      <c r="B25" s="1199"/>
      <c r="G25" s="9"/>
      <c r="J25" s="9"/>
      <c r="N25" s="870" t="s">
        <v>2423</v>
      </c>
      <c r="O25" s="869"/>
      <c r="P25" s="869"/>
      <c r="Q25" s="869"/>
      <c r="R25" s="868"/>
      <c r="S25" s="871"/>
      <c r="T25" s="871"/>
      <c r="U25" s="884"/>
      <c r="V25" s="884"/>
      <c r="W25" s="884"/>
      <c r="X25" s="884"/>
      <c r="Y25" s="884"/>
      <c r="Z25" s="884"/>
      <c r="AA25" s="884"/>
      <c r="AB25" s="884"/>
      <c r="AC25" s="884"/>
      <c r="AD25" s="884"/>
      <c r="AE25" s="884"/>
      <c r="AF25" s="884"/>
      <c r="AG25" s="884"/>
      <c r="AH25" s="884"/>
      <c r="AI25" s="884"/>
      <c r="AJ25" s="884"/>
      <c r="AK25" s="884"/>
      <c r="AL25" s="883"/>
      <c r="AM25" s="670" t="s">
        <v>396</v>
      </c>
      <c r="AN25" s="1365" t="s">
        <v>2104</v>
      </c>
      <c r="AO25" s="1365"/>
      <c r="AP25" s="1366"/>
      <c r="AQ25" s="9"/>
      <c r="AR25" s="13"/>
      <c r="AU25" s="688"/>
      <c r="AV25" s="688"/>
      <c r="AW25" s="688"/>
      <c r="AX25" s="688"/>
      <c r="AY25" s="688"/>
      <c r="AZ25" s="688"/>
    </row>
    <row r="26" spans="2:52" ht="12" customHeight="1" x14ac:dyDescent="0.15">
      <c r="B26" s="1199"/>
      <c r="G26" s="9"/>
      <c r="J26" s="9"/>
      <c r="N26" s="870"/>
      <c r="O26" s="869"/>
      <c r="P26" s="869"/>
      <c r="Q26" s="869"/>
      <c r="R26" s="868"/>
      <c r="S26" s="871"/>
      <c r="T26" s="871"/>
      <c r="U26" s="884"/>
      <c r="V26" s="884"/>
      <c r="W26" s="884"/>
      <c r="X26" s="884"/>
      <c r="Y26" s="884"/>
      <c r="Z26" s="884"/>
      <c r="AA26" s="884"/>
      <c r="AB26" s="884"/>
      <c r="AC26" s="884"/>
      <c r="AD26" s="884"/>
      <c r="AE26" s="884"/>
      <c r="AF26" s="884"/>
      <c r="AG26" s="884"/>
      <c r="AH26" s="884"/>
      <c r="AI26" s="884"/>
      <c r="AJ26" s="884"/>
      <c r="AK26" s="884"/>
      <c r="AL26" s="885"/>
      <c r="AM26" s="670" t="s">
        <v>396</v>
      </c>
      <c r="AN26" s="1365" t="s">
        <v>2101</v>
      </c>
      <c r="AO26" s="1365"/>
      <c r="AP26" s="1366"/>
      <c r="AQ26" s="9"/>
      <c r="AR26" s="13"/>
      <c r="AU26" s="688"/>
      <c r="AV26" s="688"/>
      <c r="AW26" s="688"/>
      <c r="AX26" s="688"/>
      <c r="AY26" s="688"/>
      <c r="AZ26" s="688"/>
    </row>
    <row r="27" spans="2:52" ht="12" customHeight="1" x14ac:dyDescent="0.15">
      <c r="B27" s="1199"/>
      <c r="G27" s="9"/>
      <c r="J27" s="9"/>
      <c r="N27" s="877"/>
      <c r="O27" s="878"/>
      <c r="P27" s="878"/>
      <c r="Q27" s="878"/>
      <c r="R27" s="886"/>
      <c r="S27" s="881"/>
      <c r="T27" s="881"/>
      <c r="U27" s="878"/>
      <c r="V27" s="878"/>
      <c r="W27" s="878"/>
      <c r="X27" s="878"/>
      <c r="Y27" s="887"/>
      <c r="Z27" s="887"/>
      <c r="AA27" s="887"/>
      <c r="AB27" s="887"/>
      <c r="AC27" s="887"/>
      <c r="AD27" s="887"/>
      <c r="AE27" s="887"/>
      <c r="AF27" s="887"/>
      <c r="AG27" s="887"/>
      <c r="AH27" s="887"/>
      <c r="AI27" s="887"/>
      <c r="AJ27" s="887"/>
      <c r="AK27" s="887"/>
      <c r="AL27" s="888"/>
      <c r="AM27" s="672" t="s">
        <v>396</v>
      </c>
      <c r="AN27" s="1408"/>
      <c r="AO27" s="1408"/>
      <c r="AP27" s="1409"/>
      <c r="AQ27" s="9"/>
      <c r="AR27" s="13"/>
      <c r="AU27" s="688"/>
      <c r="AV27" s="688"/>
      <c r="AW27" s="688"/>
      <c r="AX27" s="688"/>
      <c r="AY27" s="688"/>
      <c r="AZ27" s="688"/>
    </row>
    <row r="28" spans="2:52" ht="12" customHeight="1" x14ac:dyDescent="0.15">
      <c r="B28" s="1199"/>
      <c r="G28" s="9"/>
      <c r="J28" s="9"/>
      <c r="N28" s="870" t="s">
        <v>2320</v>
      </c>
      <c r="O28" s="869"/>
      <c r="P28" s="869"/>
      <c r="Q28" s="869"/>
      <c r="R28" s="898"/>
      <c r="S28" s="869"/>
      <c r="T28" s="869"/>
      <c r="U28" s="869"/>
      <c r="V28" s="869"/>
      <c r="W28" s="869"/>
      <c r="X28" s="869"/>
      <c r="Y28" s="869"/>
      <c r="Z28" s="869"/>
      <c r="AA28" s="869"/>
      <c r="AB28" s="869"/>
      <c r="AC28" s="869"/>
      <c r="AD28" s="869"/>
      <c r="AE28" s="869"/>
      <c r="AF28" s="869"/>
      <c r="AG28" s="869"/>
      <c r="AH28" s="869"/>
      <c r="AI28" s="869"/>
      <c r="AJ28" s="869"/>
      <c r="AK28" s="869"/>
      <c r="AL28" s="869"/>
      <c r="AM28" s="899"/>
      <c r="AN28" s="1414"/>
      <c r="AO28" s="1414"/>
      <c r="AP28" s="1415"/>
      <c r="AQ28" s="9"/>
      <c r="AR28" s="13"/>
      <c r="AU28" s="688"/>
      <c r="AV28" s="688"/>
      <c r="AW28" s="688"/>
      <c r="AX28" s="688"/>
      <c r="AY28" s="688"/>
      <c r="AZ28" s="688"/>
    </row>
    <row r="29" spans="2:52" ht="12" customHeight="1" x14ac:dyDescent="0.15">
      <c r="B29" s="1199"/>
      <c r="G29" s="9"/>
      <c r="J29" s="9"/>
      <c r="N29" s="870"/>
      <c r="O29" s="1388" t="s">
        <v>1508</v>
      </c>
      <c r="P29" s="1389"/>
      <c r="Q29" s="1390"/>
      <c r="R29" s="900" t="s">
        <v>396</v>
      </c>
      <c r="S29" s="901" t="s">
        <v>1509</v>
      </c>
      <c r="T29" s="901"/>
      <c r="U29" s="901"/>
      <c r="V29" s="901"/>
      <c r="W29" s="901"/>
      <c r="X29" s="901"/>
      <c r="Y29" s="902"/>
      <c r="Z29" s="902"/>
      <c r="AA29" s="902"/>
      <c r="AB29" s="902"/>
      <c r="AC29" s="902"/>
      <c r="AD29" s="902"/>
      <c r="AE29" s="902"/>
      <c r="AF29" s="902"/>
      <c r="AG29" s="902"/>
      <c r="AH29" s="903"/>
      <c r="AI29" s="903"/>
      <c r="AJ29" s="903"/>
      <c r="AK29" s="903"/>
      <c r="AL29" s="904"/>
      <c r="AM29" s="670" t="s">
        <v>396</v>
      </c>
      <c r="AN29" s="1365" t="s">
        <v>2096</v>
      </c>
      <c r="AO29" s="1365"/>
      <c r="AP29" s="1366"/>
      <c r="AQ29" s="9"/>
      <c r="AR29" s="13"/>
      <c r="AU29" s="688"/>
      <c r="AV29" s="688"/>
      <c r="AW29" s="688"/>
      <c r="AX29" s="688"/>
      <c r="AY29" s="688"/>
      <c r="AZ29" s="688"/>
    </row>
    <row r="30" spans="2:52" ht="12" customHeight="1" x14ac:dyDescent="0.15">
      <c r="B30" s="1199"/>
      <c r="G30" s="9"/>
      <c r="J30" s="9"/>
      <c r="N30" s="870"/>
      <c r="O30" s="1388"/>
      <c r="P30" s="1389"/>
      <c r="Q30" s="1390"/>
      <c r="R30" s="870"/>
      <c r="S30" s="871" t="s">
        <v>27</v>
      </c>
      <c r="T30" s="1391"/>
      <c r="U30" s="1391"/>
      <c r="V30" s="1391"/>
      <c r="W30" s="1391"/>
      <c r="X30" s="1391"/>
      <c r="Y30" s="872" t="s">
        <v>1510</v>
      </c>
      <c r="Z30" s="872"/>
      <c r="AA30" s="872"/>
      <c r="AB30" s="872"/>
      <c r="AC30" s="872"/>
      <c r="AD30" s="872"/>
      <c r="AE30" s="872"/>
      <c r="AF30" s="872"/>
      <c r="AG30" s="872"/>
      <c r="AH30" s="869"/>
      <c r="AI30" s="869"/>
      <c r="AJ30" s="869"/>
      <c r="AK30" s="869"/>
      <c r="AL30" s="905"/>
      <c r="AM30" s="670" t="s">
        <v>396</v>
      </c>
      <c r="AN30" s="1365"/>
      <c r="AO30" s="1365"/>
      <c r="AP30" s="1366"/>
      <c r="AQ30" s="9"/>
      <c r="AR30" s="13"/>
      <c r="AU30" s="688"/>
      <c r="AV30" s="688"/>
      <c r="AW30" s="688"/>
      <c r="AX30" s="688"/>
      <c r="AY30" s="688"/>
      <c r="AZ30" s="688"/>
    </row>
    <row r="31" spans="2:52" ht="12" customHeight="1" x14ac:dyDescent="0.15">
      <c r="B31" s="1199"/>
      <c r="G31" s="9"/>
      <c r="J31" s="9"/>
      <c r="N31" s="870"/>
      <c r="O31" s="1388"/>
      <c r="P31" s="1389"/>
      <c r="Q31" s="1390"/>
      <c r="R31" s="906"/>
      <c r="S31" s="898"/>
      <c r="T31" s="898"/>
      <c r="U31" s="898"/>
      <c r="V31" s="898"/>
      <c r="W31" s="898"/>
      <c r="X31" s="898"/>
      <c r="Y31" s="898"/>
      <c r="Z31" s="898"/>
      <c r="AA31" s="898"/>
      <c r="AB31" s="898"/>
      <c r="AC31" s="898"/>
      <c r="AD31" s="898"/>
      <c r="AE31" s="898"/>
      <c r="AF31" s="898"/>
      <c r="AG31" s="898"/>
      <c r="AH31" s="898"/>
      <c r="AI31" s="898"/>
      <c r="AJ31" s="898"/>
      <c r="AK31" s="898"/>
      <c r="AL31" s="907"/>
      <c r="AM31" s="670"/>
      <c r="AN31" s="1365"/>
      <c r="AO31" s="1365"/>
      <c r="AP31" s="1366"/>
      <c r="AQ31" s="9"/>
      <c r="AR31" s="13"/>
      <c r="AU31" s="688"/>
      <c r="AV31" s="688"/>
      <c r="AW31" s="688"/>
      <c r="AX31" s="688"/>
      <c r="AY31" s="688"/>
      <c r="AZ31" s="688"/>
    </row>
    <row r="32" spans="2:52" ht="12" customHeight="1" x14ac:dyDescent="0.15">
      <c r="B32" s="1199"/>
      <c r="G32" s="9"/>
      <c r="J32" s="9"/>
      <c r="N32" s="870"/>
      <c r="O32" s="1388" t="s">
        <v>1512</v>
      </c>
      <c r="P32" s="1389"/>
      <c r="Q32" s="1390"/>
      <c r="R32" s="900" t="s">
        <v>396</v>
      </c>
      <c r="S32" s="871" t="s">
        <v>1513</v>
      </c>
      <c r="T32" s="871"/>
      <c r="U32" s="871"/>
      <c r="V32" s="871"/>
      <c r="W32" s="871"/>
      <c r="X32" s="871"/>
      <c r="Y32" s="872"/>
      <c r="Z32" s="872"/>
      <c r="AA32" s="872"/>
      <c r="AB32" s="872"/>
      <c r="AC32" s="872"/>
      <c r="AD32" s="869"/>
      <c r="AE32" s="869"/>
      <c r="AF32" s="869"/>
      <c r="AG32" s="869"/>
      <c r="AH32" s="869"/>
      <c r="AI32" s="869"/>
      <c r="AJ32" s="869"/>
      <c r="AK32" s="869"/>
      <c r="AL32" s="905"/>
      <c r="AM32" s="670"/>
      <c r="AN32" s="1365"/>
      <c r="AO32" s="1365"/>
      <c r="AP32" s="1366"/>
      <c r="AQ32" s="9"/>
      <c r="AR32" s="13"/>
      <c r="AU32" s="688"/>
      <c r="AV32" s="688"/>
      <c r="AW32" s="688"/>
      <c r="AX32" s="688"/>
      <c r="AY32" s="688"/>
      <c r="AZ32" s="688"/>
    </row>
    <row r="33" spans="2:52" ht="12" customHeight="1" x14ac:dyDescent="0.15">
      <c r="B33" s="1199"/>
      <c r="G33" s="9"/>
      <c r="J33" s="9"/>
      <c r="N33" s="870"/>
      <c r="O33" s="1388"/>
      <c r="P33" s="1389"/>
      <c r="Q33" s="1390"/>
      <c r="R33" s="870"/>
      <c r="S33" s="871" t="s">
        <v>27</v>
      </c>
      <c r="T33" s="1407"/>
      <c r="U33" s="1407"/>
      <c r="V33" s="1407"/>
      <c r="W33" s="1407"/>
      <c r="X33" s="1407"/>
      <c r="Y33" s="872" t="s">
        <v>52</v>
      </c>
      <c r="Z33" s="872"/>
      <c r="AA33" s="871"/>
      <c r="AB33" s="872"/>
      <c r="AC33" s="872"/>
      <c r="AD33" s="869"/>
      <c r="AE33" s="869"/>
      <c r="AF33" s="869"/>
      <c r="AG33" s="869"/>
      <c r="AH33" s="869"/>
      <c r="AI33" s="869"/>
      <c r="AJ33" s="869"/>
      <c r="AK33" s="869"/>
      <c r="AL33" s="905"/>
      <c r="AM33" s="670"/>
      <c r="AN33" s="1365"/>
      <c r="AO33" s="1365"/>
      <c r="AP33" s="1366"/>
      <c r="AQ33" s="9"/>
      <c r="AR33" s="13"/>
      <c r="AU33" s="688"/>
      <c r="AV33" s="688"/>
      <c r="AW33" s="688"/>
      <c r="AX33" s="688"/>
      <c r="AY33" s="688"/>
      <c r="AZ33" s="688"/>
    </row>
    <row r="34" spans="2:52" ht="12" customHeight="1" x14ac:dyDescent="0.15">
      <c r="B34" s="1199"/>
      <c r="G34" s="9"/>
      <c r="J34" s="9"/>
      <c r="N34" s="870"/>
      <c r="O34" s="1388"/>
      <c r="P34" s="1389"/>
      <c r="Q34" s="1390"/>
      <c r="R34" s="870"/>
      <c r="S34" s="869"/>
      <c r="T34" s="869"/>
      <c r="U34" s="871"/>
      <c r="V34" s="871"/>
      <c r="W34" s="871"/>
      <c r="X34" s="871"/>
      <c r="Y34" s="872"/>
      <c r="Z34" s="872"/>
      <c r="AA34" s="872"/>
      <c r="AB34" s="872"/>
      <c r="AC34" s="872"/>
      <c r="AD34" s="869"/>
      <c r="AE34" s="869"/>
      <c r="AF34" s="869"/>
      <c r="AG34" s="869"/>
      <c r="AH34" s="869"/>
      <c r="AI34" s="869"/>
      <c r="AJ34" s="869"/>
      <c r="AK34" s="869"/>
      <c r="AL34" s="905"/>
      <c r="AM34" s="670"/>
      <c r="AN34" s="1365"/>
      <c r="AO34" s="1365"/>
      <c r="AP34" s="1366"/>
      <c r="AQ34" s="9"/>
      <c r="AR34" s="13"/>
      <c r="AU34" s="688"/>
      <c r="AV34" s="688"/>
      <c r="AW34" s="688"/>
      <c r="AX34" s="688"/>
      <c r="AY34" s="688"/>
      <c r="AZ34" s="688"/>
    </row>
    <row r="35" spans="2:52" ht="12" customHeight="1" x14ac:dyDescent="0.15">
      <c r="B35" s="1199"/>
      <c r="G35" s="9"/>
      <c r="J35" s="9"/>
      <c r="N35" s="877"/>
      <c r="O35" s="1392"/>
      <c r="P35" s="1393"/>
      <c r="Q35" s="1394"/>
      <c r="R35" s="877"/>
      <c r="S35" s="878"/>
      <c r="T35" s="878"/>
      <c r="U35" s="878"/>
      <c r="V35" s="878"/>
      <c r="W35" s="878"/>
      <c r="X35" s="878"/>
      <c r="Y35" s="878"/>
      <c r="Z35" s="878"/>
      <c r="AA35" s="878"/>
      <c r="AB35" s="878"/>
      <c r="AC35" s="878"/>
      <c r="AD35" s="878"/>
      <c r="AE35" s="878"/>
      <c r="AF35" s="878"/>
      <c r="AG35" s="878"/>
      <c r="AH35" s="878"/>
      <c r="AI35" s="878"/>
      <c r="AJ35" s="878"/>
      <c r="AK35" s="878"/>
      <c r="AL35" s="908"/>
      <c r="AM35" s="672"/>
      <c r="AN35" s="1408"/>
      <c r="AO35" s="1408"/>
      <c r="AP35" s="1409"/>
      <c r="AQ35" s="9"/>
      <c r="AR35" s="13"/>
      <c r="AU35" s="688"/>
      <c r="AV35" s="688"/>
      <c r="AW35" s="688"/>
      <c r="AX35" s="688"/>
      <c r="AY35" s="688"/>
      <c r="AZ35" s="688"/>
    </row>
    <row r="36" spans="2:52" ht="12" customHeight="1" x14ac:dyDescent="0.15">
      <c r="B36" s="1199"/>
      <c r="G36" s="9"/>
      <c r="J36" s="9"/>
      <c r="N36" s="870" t="s">
        <v>2091</v>
      </c>
      <c r="O36" s="869"/>
      <c r="P36" s="869"/>
      <c r="Q36" s="869"/>
      <c r="R36" s="909"/>
      <c r="S36" s="869"/>
      <c r="T36" s="869"/>
      <c r="U36" s="869"/>
      <c r="V36" s="869"/>
      <c r="W36" s="869"/>
      <c r="X36" s="869"/>
      <c r="Y36" s="869"/>
      <c r="Z36" s="869"/>
      <c r="AA36" s="869"/>
      <c r="AB36" s="869"/>
      <c r="AC36" s="869"/>
      <c r="AD36" s="869"/>
      <c r="AE36" s="869"/>
      <c r="AF36" s="869"/>
      <c r="AG36" s="869"/>
      <c r="AH36" s="869"/>
      <c r="AI36" s="869"/>
      <c r="AJ36" s="869"/>
      <c r="AK36" s="869"/>
      <c r="AL36" s="869"/>
      <c r="AM36" s="899"/>
      <c r="AN36" s="1414"/>
      <c r="AO36" s="1414"/>
      <c r="AP36" s="1415"/>
      <c r="AQ36" s="9"/>
      <c r="AR36" s="13"/>
      <c r="AU36" s="688"/>
      <c r="AV36" s="688"/>
      <c r="AW36" s="688"/>
      <c r="AX36" s="688"/>
      <c r="AY36" s="688"/>
      <c r="AZ36" s="688"/>
    </row>
    <row r="37" spans="2:52" ht="12" customHeight="1" x14ac:dyDescent="0.15">
      <c r="B37" s="1199"/>
      <c r="G37" s="9"/>
      <c r="J37" s="9"/>
      <c r="N37" s="870"/>
      <c r="O37" s="1395" t="s">
        <v>1517</v>
      </c>
      <c r="P37" s="1396"/>
      <c r="Q37" s="1397"/>
      <c r="R37" s="910"/>
      <c r="S37" s="911" t="s">
        <v>1518</v>
      </c>
      <c r="T37" s="912"/>
      <c r="U37" s="912"/>
      <c r="V37" s="912"/>
      <c r="W37" s="912"/>
      <c r="X37" s="1387"/>
      <c r="Y37" s="1387"/>
      <c r="Z37" s="1387"/>
      <c r="AA37" s="1387"/>
      <c r="AB37" s="1387"/>
      <c r="AC37" s="1387"/>
      <c r="AD37" s="1387"/>
      <c r="AE37" s="1387"/>
      <c r="AF37" s="913" t="s">
        <v>52</v>
      </c>
      <c r="AG37" s="914"/>
      <c r="AH37" s="914"/>
      <c r="AI37" s="914"/>
      <c r="AJ37" s="914"/>
      <c r="AK37" s="914"/>
      <c r="AL37" s="915"/>
      <c r="AM37" s="670" t="s">
        <v>396</v>
      </c>
      <c r="AN37" s="1173" t="s">
        <v>2097</v>
      </c>
      <c r="AO37" s="1173"/>
      <c r="AP37" s="1174"/>
      <c r="AQ37" s="9"/>
      <c r="AR37" s="13"/>
      <c r="AU37" s="688"/>
      <c r="AV37" s="688"/>
      <c r="AW37" s="688"/>
      <c r="AX37" s="688"/>
      <c r="AY37" s="688"/>
      <c r="AZ37" s="688"/>
    </row>
    <row r="38" spans="2:52" ht="12" customHeight="1" x14ac:dyDescent="0.15">
      <c r="B38" s="1199"/>
      <c r="G38" s="9"/>
      <c r="J38" s="9"/>
      <c r="N38" s="870"/>
      <c r="O38" s="1398" t="s">
        <v>1519</v>
      </c>
      <c r="P38" s="1399"/>
      <c r="Q38" s="1400"/>
      <c r="R38" s="900" t="s">
        <v>396</v>
      </c>
      <c r="S38" s="901" t="s">
        <v>1520</v>
      </c>
      <c r="T38" s="903"/>
      <c r="U38" s="903"/>
      <c r="V38" s="903"/>
      <c r="W38" s="903"/>
      <c r="X38" s="903"/>
      <c r="Y38" s="903"/>
      <c r="Z38" s="903"/>
      <c r="AA38" s="903"/>
      <c r="AB38" s="903"/>
      <c r="AC38" s="903"/>
      <c r="AD38" s="903"/>
      <c r="AE38" s="903"/>
      <c r="AF38" s="903"/>
      <c r="AG38" s="903"/>
      <c r="AH38" s="903"/>
      <c r="AI38" s="903"/>
      <c r="AJ38" s="903"/>
      <c r="AK38" s="903"/>
      <c r="AL38" s="904"/>
      <c r="AM38" s="670" t="s">
        <v>396</v>
      </c>
      <c r="AN38" s="1173" t="s">
        <v>2092</v>
      </c>
      <c r="AO38" s="1173"/>
      <c r="AP38" s="1174"/>
      <c r="AR38" s="13"/>
      <c r="AU38" s="688"/>
      <c r="AV38" s="688"/>
      <c r="AW38" s="688"/>
      <c r="AX38" s="688"/>
      <c r="AY38" s="688"/>
      <c r="AZ38" s="688"/>
    </row>
    <row r="39" spans="2:52" ht="12" customHeight="1" x14ac:dyDescent="0.15">
      <c r="B39" s="1199"/>
      <c r="G39" s="9"/>
      <c r="J39" s="9"/>
      <c r="N39" s="870"/>
      <c r="O39" s="1401"/>
      <c r="P39" s="1402"/>
      <c r="Q39" s="1403"/>
      <c r="R39" s="916" t="s">
        <v>396</v>
      </c>
      <c r="S39" s="871" t="s">
        <v>1521</v>
      </c>
      <c r="T39" s="869"/>
      <c r="U39" s="869"/>
      <c r="V39" s="869"/>
      <c r="W39" s="869"/>
      <c r="X39" s="869"/>
      <c r="Y39" s="869"/>
      <c r="Z39" s="869"/>
      <c r="AA39" s="869"/>
      <c r="AB39" s="869"/>
      <c r="AC39" s="869"/>
      <c r="AD39" s="869"/>
      <c r="AE39" s="869"/>
      <c r="AF39" s="869"/>
      <c r="AG39" s="869"/>
      <c r="AH39" s="869"/>
      <c r="AI39" s="869"/>
      <c r="AJ39" s="869"/>
      <c r="AK39" s="869"/>
      <c r="AL39" s="905"/>
      <c r="AM39" s="670" t="s">
        <v>396</v>
      </c>
      <c r="AN39" s="1365" t="s">
        <v>2095</v>
      </c>
      <c r="AO39" s="1365"/>
      <c r="AP39" s="1366"/>
      <c r="AR39" s="13"/>
      <c r="AZ39" s="688"/>
    </row>
    <row r="40" spans="2:52" ht="12" customHeight="1" x14ac:dyDescent="0.15">
      <c r="B40" s="1199"/>
      <c r="G40" s="9"/>
      <c r="J40" s="9"/>
      <c r="N40" s="870"/>
      <c r="O40" s="1404"/>
      <c r="P40" s="1405"/>
      <c r="Q40" s="1406"/>
      <c r="R40" s="906"/>
      <c r="S40" s="898"/>
      <c r="T40" s="898"/>
      <c r="U40" s="898"/>
      <c r="V40" s="898"/>
      <c r="W40" s="898"/>
      <c r="X40" s="898"/>
      <c r="Y40" s="898"/>
      <c r="Z40" s="898"/>
      <c r="AA40" s="898"/>
      <c r="AB40" s="898"/>
      <c r="AC40" s="898"/>
      <c r="AD40" s="898"/>
      <c r="AE40" s="898"/>
      <c r="AF40" s="898"/>
      <c r="AG40" s="898"/>
      <c r="AH40" s="898"/>
      <c r="AI40" s="898"/>
      <c r="AJ40" s="898"/>
      <c r="AK40" s="898"/>
      <c r="AL40" s="907"/>
      <c r="AM40" s="670" t="s">
        <v>396</v>
      </c>
      <c r="AN40" s="1365"/>
      <c r="AO40" s="1365"/>
      <c r="AP40" s="1366"/>
      <c r="AR40" s="13"/>
      <c r="AZ40" s="688"/>
    </row>
    <row r="41" spans="2:52" ht="12" customHeight="1" x14ac:dyDescent="0.15">
      <c r="B41" s="1199"/>
      <c r="G41" s="9"/>
      <c r="J41" s="9"/>
      <c r="N41" s="870"/>
      <c r="O41" s="1398" t="s">
        <v>1522</v>
      </c>
      <c r="P41" s="1399"/>
      <c r="Q41" s="1400"/>
      <c r="R41" s="870"/>
      <c r="S41" s="917" t="s">
        <v>1523</v>
      </c>
      <c r="T41" s="869"/>
      <c r="U41" s="869"/>
      <c r="V41" s="869"/>
      <c r="W41" s="869"/>
      <c r="X41" s="869"/>
      <c r="Y41" s="869"/>
      <c r="Z41" s="869"/>
      <c r="AA41" s="869"/>
      <c r="AB41" s="869"/>
      <c r="AC41" s="869"/>
      <c r="AD41" s="869"/>
      <c r="AE41" s="869"/>
      <c r="AF41" s="869"/>
      <c r="AG41" s="869"/>
      <c r="AH41" s="869"/>
      <c r="AI41" s="869"/>
      <c r="AJ41" s="869"/>
      <c r="AK41" s="869"/>
      <c r="AL41" s="869"/>
      <c r="AM41" s="670"/>
      <c r="AN41" s="1365"/>
      <c r="AO41" s="1365"/>
      <c r="AP41" s="1366"/>
      <c r="AR41" s="13"/>
      <c r="AZ41" s="688"/>
    </row>
    <row r="42" spans="2:52" ht="12" customHeight="1" x14ac:dyDescent="0.15">
      <c r="B42" s="1199"/>
      <c r="G42" s="9"/>
      <c r="J42" s="9"/>
      <c r="N42" s="870"/>
      <c r="O42" s="1401"/>
      <c r="P42" s="1402"/>
      <c r="Q42" s="1403"/>
      <c r="R42" s="870"/>
      <c r="S42" s="873" t="s">
        <v>396</v>
      </c>
      <c r="T42" s="871" t="s">
        <v>1524</v>
      </c>
      <c r="U42" s="869"/>
      <c r="V42" s="869"/>
      <c r="W42" s="869"/>
      <c r="X42" s="873" t="s">
        <v>396</v>
      </c>
      <c r="Y42" s="871" t="s">
        <v>1525</v>
      </c>
      <c r="Z42" s="869"/>
      <c r="AA42" s="869"/>
      <c r="AB42" s="869"/>
      <c r="AC42" s="873" t="s">
        <v>396</v>
      </c>
      <c r="AD42" s="871" t="s">
        <v>1526</v>
      </c>
      <c r="AE42" s="869"/>
      <c r="AF42" s="869"/>
      <c r="AG42" s="869"/>
      <c r="AH42" s="869"/>
      <c r="AI42" s="869"/>
      <c r="AJ42" s="869"/>
      <c r="AK42" s="869"/>
      <c r="AL42" s="869"/>
      <c r="AM42" s="670"/>
      <c r="AN42" s="1365"/>
      <c r="AO42" s="1365"/>
      <c r="AP42" s="1366"/>
      <c r="AR42" s="13"/>
      <c r="AU42" s="688"/>
      <c r="AV42" s="688"/>
      <c r="AW42" s="688"/>
      <c r="AX42" s="688"/>
      <c r="AY42" s="688"/>
      <c r="AZ42" s="688"/>
    </row>
    <row r="43" spans="2:52" ht="12" customHeight="1" x14ac:dyDescent="0.15">
      <c r="B43" s="1199"/>
      <c r="G43" s="9"/>
      <c r="J43" s="9"/>
      <c r="N43" s="870"/>
      <c r="O43" s="1401"/>
      <c r="P43" s="1402"/>
      <c r="Q43" s="1403"/>
      <c r="R43" s="870"/>
      <c r="S43" s="871" t="s">
        <v>1527</v>
      </c>
      <c r="T43" s="869"/>
      <c r="U43" s="869"/>
      <c r="V43" s="869"/>
      <c r="W43" s="869"/>
      <c r="X43" s="869"/>
      <c r="Y43" s="869"/>
      <c r="Z43" s="869"/>
      <c r="AA43" s="869"/>
      <c r="AB43" s="869"/>
      <c r="AC43" s="869"/>
      <c r="AD43" s="869"/>
      <c r="AE43" s="869"/>
      <c r="AF43" s="869"/>
      <c r="AG43" s="869"/>
      <c r="AH43" s="869"/>
      <c r="AI43" s="869"/>
      <c r="AJ43" s="869"/>
      <c r="AK43" s="869"/>
      <c r="AL43" s="869"/>
      <c r="AM43" s="670"/>
      <c r="AN43" s="1365"/>
      <c r="AO43" s="1365"/>
      <c r="AP43" s="1366"/>
      <c r="AR43" s="13"/>
      <c r="AU43" s="688"/>
      <c r="AV43" s="688"/>
      <c r="AW43" s="688"/>
      <c r="AX43" s="688"/>
      <c r="AY43" s="688"/>
      <c r="AZ43" s="688"/>
    </row>
    <row r="44" spans="2:52" ht="12" customHeight="1" x14ac:dyDescent="0.15">
      <c r="B44" s="9"/>
      <c r="C44" s="9"/>
      <c r="G44" s="9"/>
      <c r="J44" s="10"/>
      <c r="K44" s="11"/>
      <c r="L44" s="11"/>
      <c r="M44" s="12"/>
      <c r="N44" s="877"/>
      <c r="O44" s="1423"/>
      <c r="P44" s="1424"/>
      <c r="Q44" s="1425"/>
      <c r="R44" s="877"/>
      <c r="S44" s="879" t="s">
        <v>396</v>
      </c>
      <c r="T44" s="881" t="s">
        <v>1528</v>
      </c>
      <c r="U44" s="878"/>
      <c r="V44" s="878"/>
      <c r="W44" s="878"/>
      <c r="X44" s="878"/>
      <c r="Y44" s="878"/>
      <c r="Z44" s="878"/>
      <c r="AA44" s="878"/>
      <c r="AB44" s="879" t="s">
        <v>396</v>
      </c>
      <c r="AC44" s="880" t="s">
        <v>1529</v>
      </c>
      <c r="AD44" s="878"/>
      <c r="AE44" s="878"/>
      <c r="AF44" s="878"/>
      <c r="AG44" s="878"/>
      <c r="AH44" s="878"/>
      <c r="AI44" s="878"/>
      <c r="AJ44" s="878"/>
      <c r="AK44" s="878"/>
      <c r="AL44" s="878"/>
      <c r="AM44" s="672"/>
      <c r="AN44" s="1408"/>
      <c r="AO44" s="1408"/>
      <c r="AP44" s="1409"/>
      <c r="AR44" s="13"/>
      <c r="AU44" s="688"/>
      <c r="AV44" s="688"/>
      <c r="AW44" s="688"/>
      <c r="AX44" s="688"/>
      <c r="AY44" s="688"/>
      <c r="AZ44" s="688"/>
    </row>
    <row r="45" spans="2:52" ht="12" customHeight="1" x14ac:dyDescent="0.15">
      <c r="B45" s="9"/>
      <c r="C45" s="9"/>
      <c r="G45" s="9"/>
      <c r="J45" s="868" t="s">
        <v>1530</v>
      </c>
      <c r="K45" s="869"/>
      <c r="L45" s="869"/>
      <c r="M45" s="869"/>
      <c r="N45" s="1429" t="s">
        <v>1531</v>
      </c>
      <c r="O45" s="1430"/>
      <c r="P45" s="1430"/>
      <c r="Q45" s="1431"/>
      <c r="R45" s="870" t="s">
        <v>577</v>
      </c>
      <c r="S45" s="871" t="s">
        <v>2343</v>
      </c>
      <c r="T45" s="872"/>
      <c r="U45" s="872"/>
      <c r="V45" s="872"/>
      <c r="W45" s="872"/>
      <c r="X45" s="872"/>
      <c r="Y45" s="871"/>
      <c r="Z45" s="872" t="s">
        <v>628</v>
      </c>
      <c r="AA45" s="873" t="s">
        <v>396</v>
      </c>
      <c r="AB45" s="872" t="s">
        <v>1533</v>
      </c>
      <c r="AC45" s="872"/>
      <c r="AD45" s="873" t="s">
        <v>396</v>
      </c>
      <c r="AE45" s="872" t="s">
        <v>1534</v>
      </c>
      <c r="AF45" s="872"/>
      <c r="AG45" s="872"/>
      <c r="AH45" s="872"/>
      <c r="AI45" s="871"/>
      <c r="AJ45" s="869"/>
      <c r="AK45" s="869"/>
      <c r="AL45" s="869"/>
      <c r="AM45" s="670" t="s">
        <v>396</v>
      </c>
      <c r="AN45" s="1173" t="s">
        <v>2097</v>
      </c>
      <c r="AO45" s="1173"/>
      <c r="AP45" s="1174"/>
      <c r="AQ45" s="9"/>
      <c r="AR45" s="13"/>
      <c r="AU45" s="688"/>
      <c r="AV45" s="688"/>
      <c r="AW45" s="688"/>
      <c r="AX45" s="688"/>
      <c r="AY45" s="688"/>
      <c r="AZ45" s="688"/>
    </row>
    <row r="46" spans="2:52" ht="12" customHeight="1" x14ac:dyDescent="0.15">
      <c r="B46" s="9"/>
      <c r="C46" s="9"/>
      <c r="G46" s="9"/>
      <c r="J46" s="868" t="s">
        <v>1535</v>
      </c>
      <c r="K46" s="869"/>
      <c r="L46" s="869"/>
      <c r="M46" s="869"/>
      <c r="N46" s="1432"/>
      <c r="O46" s="1433"/>
      <c r="P46" s="1433"/>
      <c r="Q46" s="1434"/>
      <c r="R46" s="870"/>
      <c r="S46" s="872" t="s">
        <v>2344</v>
      </c>
      <c r="T46" s="869"/>
      <c r="U46" s="872"/>
      <c r="V46" s="872"/>
      <c r="W46" s="871"/>
      <c r="X46" s="871"/>
      <c r="Y46" s="869"/>
      <c r="Z46" s="872"/>
      <c r="AA46" s="874"/>
      <c r="AB46" s="874"/>
      <c r="AC46" s="872"/>
      <c r="AD46" s="872"/>
      <c r="AE46" s="872"/>
      <c r="AF46" s="872"/>
      <c r="AG46" s="872"/>
      <c r="AH46" s="872"/>
      <c r="AI46" s="872"/>
      <c r="AJ46" s="872"/>
      <c r="AK46" s="872"/>
      <c r="AL46" s="872"/>
      <c r="AM46" s="670" t="s">
        <v>396</v>
      </c>
      <c r="AN46" s="1173" t="s">
        <v>2092</v>
      </c>
      <c r="AO46" s="1173"/>
      <c r="AP46" s="1174"/>
      <c r="AQ46" s="9"/>
      <c r="AR46" s="13"/>
      <c r="AU46" s="688"/>
      <c r="AV46" s="688"/>
      <c r="AW46" s="688"/>
      <c r="AX46" s="688"/>
      <c r="AY46" s="688"/>
      <c r="AZ46" s="688"/>
    </row>
    <row r="47" spans="2:52" ht="12" customHeight="1" x14ac:dyDescent="0.15">
      <c r="B47" s="9"/>
      <c r="C47" s="9"/>
      <c r="G47" s="9"/>
      <c r="J47" s="870"/>
      <c r="K47" s="869"/>
      <c r="L47" s="869"/>
      <c r="M47" s="869"/>
      <c r="N47" s="870"/>
      <c r="O47" s="869"/>
      <c r="P47" s="869"/>
      <c r="Q47" s="869"/>
      <c r="R47" s="870"/>
      <c r="S47" s="873" t="s">
        <v>396</v>
      </c>
      <c r="T47" s="872" t="s">
        <v>2345</v>
      </c>
      <c r="U47" s="872"/>
      <c r="V47" s="873" t="s">
        <v>396</v>
      </c>
      <c r="W47" s="871" t="s">
        <v>2346</v>
      </c>
      <c r="X47" s="872"/>
      <c r="Y47" s="873" t="s">
        <v>396</v>
      </c>
      <c r="Z47" s="872" t="s">
        <v>2347</v>
      </c>
      <c r="AA47" s="874"/>
      <c r="AB47" s="873" t="s">
        <v>396</v>
      </c>
      <c r="AC47" s="872" t="s">
        <v>2348</v>
      </c>
      <c r="AD47" s="872"/>
      <c r="AE47" s="872"/>
      <c r="AF47" s="873" t="s">
        <v>396</v>
      </c>
      <c r="AG47" s="872" t="s">
        <v>2349</v>
      </c>
      <c r="AH47" s="872"/>
      <c r="AI47" s="872"/>
      <c r="AJ47" s="872"/>
      <c r="AK47" s="872"/>
      <c r="AL47" s="872"/>
      <c r="AM47" s="670" t="s">
        <v>396</v>
      </c>
      <c r="AN47" s="1365" t="s">
        <v>2095</v>
      </c>
      <c r="AO47" s="1365"/>
      <c r="AP47" s="1366"/>
      <c r="AQ47" s="9"/>
      <c r="AR47" s="13"/>
      <c r="AU47" s="688"/>
      <c r="AV47" s="688"/>
      <c r="AW47" s="688"/>
      <c r="AX47" s="688"/>
      <c r="AY47" s="688"/>
      <c r="AZ47" s="688"/>
    </row>
    <row r="48" spans="2:52" ht="12" customHeight="1" x14ac:dyDescent="0.15">
      <c r="B48" s="9"/>
      <c r="C48" s="9"/>
      <c r="G48" s="9"/>
      <c r="J48" s="870"/>
      <c r="K48" s="869"/>
      <c r="L48" s="869"/>
      <c r="M48" s="869"/>
      <c r="N48" s="870"/>
      <c r="O48" s="869"/>
      <c r="P48" s="869"/>
      <c r="Q48" s="869"/>
      <c r="R48" s="870" t="s">
        <v>577</v>
      </c>
      <c r="S48" s="871" t="s">
        <v>2350</v>
      </c>
      <c r="T48" s="872"/>
      <c r="U48" s="872"/>
      <c r="V48" s="872"/>
      <c r="W48" s="871"/>
      <c r="X48" s="871"/>
      <c r="Y48" s="871"/>
      <c r="Z48" s="871"/>
      <c r="AA48" s="871"/>
      <c r="AB48" s="871"/>
      <c r="AC48" s="871"/>
      <c r="AD48" s="871"/>
      <c r="AE48" s="871"/>
      <c r="AF48" s="871"/>
      <c r="AG48" s="871"/>
      <c r="AH48" s="871"/>
      <c r="AI48" s="871"/>
      <c r="AJ48" s="871"/>
      <c r="AK48" s="869"/>
      <c r="AL48" s="869"/>
      <c r="AM48" s="670" t="s">
        <v>396</v>
      </c>
      <c r="AN48" s="1365"/>
      <c r="AO48" s="1365"/>
      <c r="AP48" s="1366"/>
      <c r="AQ48" s="9"/>
      <c r="AR48" s="13"/>
      <c r="AU48" s="688"/>
      <c r="AV48" s="688"/>
      <c r="AW48" s="688"/>
      <c r="AX48" s="688"/>
      <c r="AY48" s="688"/>
      <c r="AZ48" s="688"/>
    </row>
    <row r="49" spans="2:52" ht="12" customHeight="1" x14ac:dyDescent="0.15">
      <c r="B49" s="9"/>
      <c r="C49" s="9"/>
      <c r="G49" s="9"/>
      <c r="J49" s="870"/>
      <c r="K49" s="869"/>
      <c r="L49" s="869"/>
      <c r="M49" s="869"/>
      <c r="N49" s="870"/>
      <c r="O49" s="869"/>
      <c r="P49" s="869"/>
      <c r="Q49" s="869"/>
      <c r="R49" s="870"/>
      <c r="S49" s="873" t="s">
        <v>396</v>
      </c>
      <c r="T49" s="872" t="s">
        <v>2345</v>
      </c>
      <c r="U49" s="872"/>
      <c r="V49" s="873" t="s">
        <v>396</v>
      </c>
      <c r="W49" s="871" t="s">
        <v>2346</v>
      </c>
      <c r="X49" s="872"/>
      <c r="Y49" s="873" t="s">
        <v>396</v>
      </c>
      <c r="Z49" s="872" t="s">
        <v>2347</v>
      </c>
      <c r="AA49" s="874"/>
      <c r="AB49" s="873" t="s">
        <v>396</v>
      </c>
      <c r="AC49" s="872" t="s">
        <v>2348</v>
      </c>
      <c r="AD49" s="872"/>
      <c r="AE49" s="872"/>
      <c r="AF49" s="873" t="s">
        <v>396</v>
      </c>
      <c r="AG49" s="872" t="s">
        <v>2349</v>
      </c>
      <c r="AH49" s="872"/>
      <c r="AI49" s="872"/>
      <c r="AJ49" s="872"/>
      <c r="AK49" s="869"/>
      <c r="AL49" s="869"/>
      <c r="AM49" s="670" t="s">
        <v>396</v>
      </c>
      <c r="AN49" s="1365"/>
      <c r="AO49" s="1365"/>
      <c r="AP49" s="1366"/>
      <c r="AQ49" s="9"/>
      <c r="AR49" s="13"/>
      <c r="AU49" s="688"/>
      <c r="AV49" s="688"/>
      <c r="AW49" s="688"/>
      <c r="AX49" s="688"/>
      <c r="AY49" s="688"/>
      <c r="AZ49" s="688"/>
    </row>
    <row r="50" spans="2:52" ht="12" customHeight="1" x14ac:dyDescent="0.15">
      <c r="B50" s="9"/>
      <c r="C50" s="9"/>
      <c r="G50" s="9"/>
      <c r="J50" s="870"/>
      <c r="K50" s="869"/>
      <c r="L50" s="869"/>
      <c r="M50" s="869"/>
      <c r="N50" s="870"/>
      <c r="O50" s="869"/>
      <c r="P50" s="869"/>
      <c r="Q50" s="869"/>
      <c r="R50" s="870"/>
      <c r="S50" s="871" t="s">
        <v>2351</v>
      </c>
      <c r="T50" s="872"/>
      <c r="U50" s="872"/>
      <c r="V50" s="872"/>
      <c r="W50" s="872"/>
      <c r="X50" s="872"/>
      <c r="Y50" s="872"/>
      <c r="Z50" s="872"/>
      <c r="AA50" s="872"/>
      <c r="AB50" s="872"/>
      <c r="AC50" s="872"/>
      <c r="AD50" s="872"/>
      <c r="AE50" s="872"/>
      <c r="AF50" s="872"/>
      <c r="AG50" s="872"/>
      <c r="AH50" s="872"/>
      <c r="AI50" s="871"/>
      <c r="AJ50" s="869"/>
      <c r="AK50" s="869"/>
      <c r="AL50" s="869"/>
      <c r="AM50" s="670" t="s">
        <v>396</v>
      </c>
      <c r="AN50" s="1367" t="s">
        <v>2352</v>
      </c>
      <c r="AO50" s="1367"/>
      <c r="AP50" s="1368"/>
      <c r="AQ50" s="9"/>
      <c r="AR50" s="13"/>
      <c r="AU50" s="688"/>
      <c r="AV50" s="688"/>
      <c r="AW50" s="688"/>
      <c r="AX50" s="688"/>
      <c r="AY50" s="688"/>
      <c r="AZ50" s="688"/>
    </row>
    <row r="51" spans="2:52" ht="12" customHeight="1" x14ac:dyDescent="0.15">
      <c r="B51" s="9"/>
      <c r="C51" s="9"/>
      <c r="G51" s="9"/>
      <c r="J51" s="870"/>
      <c r="K51" s="869"/>
      <c r="L51" s="869"/>
      <c r="M51" s="869"/>
      <c r="N51" s="870"/>
      <c r="O51" s="869"/>
      <c r="P51" s="869"/>
      <c r="Q51" s="869"/>
      <c r="R51" s="870"/>
      <c r="S51" s="869"/>
      <c r="T51" s="873" t="s">
        <v>396</v>
      </c>
      <c r="U51" s="872" t="s">
        <v>1540</v>
      </c>
      <c r="V51" s="872"/>
      <c r="W51" s="872"/>
      <c r="X51" s="872"/>
      <c r="Y51" s="872"/>
      <c r="Z51" s="872"/>
      <c r="AA51" s="872"/>
      <c r="AB51" s="872"/>
      <c r="AC51" s="872"/>
      <c r="AD51" s="872"/>
      <c r="AE51" s="872"/>
      <c r="AF51" s="872"/>
      <c r="AG51" s="872"/>
      <c r="AH51" s="872"/>
      <c r="AI51" s="871"/>
      <c r="AJ51" s="869"/>
      <c r="AK51" s="869"/>
      <c r="AL51" s="869"/>
      <c r="AM51" s="670"/>
      <c r="AN51" s="1367"/>
      <c r="AO51" s="1367"/>
      <c r="AP51" s="1368"/>
      <c r="AQ51" s="9"/>
      <c r="AR51" s="13"/>
      <c r="AU51" s="688"/>
      <c r="AV51" s="688"/>
      <c r="AW51" s="688"/>
      <c r="AX51" s="688"/>
      <c r="AY51" s="688"/>
      <c r="AZ51" s="688"/>
    </row>
    <row r="52" spans="2:52" ht="12" customHeight="1" x14ac:dyDescent="0.15">
      <c r="B52" s="9"/>
      <c r="C52" s="9"/>
      <c r="G52" s="9"/>
      <c r="J52" s="870"/>
      <c r="K52" s="869"/>
      <c r="L52" s="869"/>
      <c r="M52" s="869"/>
      <c r="N52" s="870"/>
      <c r="O52" s="869"/>
      <c r="P52" s="869"/>
      <c r="Q52" s="869"/>
      <c r="R52" s="870"/>
      <c r="S52" s="869"/>
      <c r="T52" s="873" t="s">
        <v>396</v>
      </c>
      <c r="U52" s="872" t="s">
        <v>1541</v>
      </c>
      <c r="V52" s="872"/>
      <c r="W52" s="872"/>
      <c r="X52" s="872"/>
      <c r="Y52" s="872"/>
      <c r="Z52" s="872"/>
      <c r="AA52" s="872"/>
      <c r="AB52" s="872"/>
      <c r="AC52" s="872"/>
      <c r="AD52" s="872"/>
      <c r="AE52" s="872"/>
      <c r="AF52" s="872"/>
      <c r="AG52" s="872"/>
      <c r="AH52" s="872"/>
      <c r="AI52" s="871"/>
      <c r="AJ52" s="869"/>
      <c r="AK52" s="869"/>
      <c r="AL52" s="869"/>
      <c r="AM52" s="670"/>
      <c r="AN52" s="1365"/>
      <c r="AO52" s="1365"/>
      <c r="AP52" s="1366"/>
      <c r="AQ52" s="9"/>
      <c r="AR52" s="13"/>
      <c r="AU52" s="688"/>
      <c r="AV52" s="688"/>
      <c r="AW52" s="688"/>
      <c r="AX52" s="688"/>
      <c r="AY52" s="688"/>
      <c r="AZ52" s="688"/>
    </row>
    <row r="53" spans="2:52" ht="12" customHeight="1" x14ac:dyDescent="0.15">
      <c r="B53" s="9"/>
      <c r="C53" s="9"/>
      <c r="G53" s="9"/>
      <c r="J53" s="870"/>
      <c r="K53" s="869"/>
      <c r="L53" s="869"/>
      <c r="M53" s="869"/>
      <c r="N53" s="870"/>
      <c r="O53" s="869"/>
      <c r="P53" s="869"/>
      <c r="Q53" s="869"/>
      <c r="R53" s="870"/>
      <c r="S53" s="869"/>
      <c r="T53" s="873" t="s">
        <v>396</v>
      </c>
      <c r="U53" s="872" t="s">
        <v>1542</v>
      </c>
      <c r="V53" s="872"/>
      <c r="W53" s="872"/>
      <c r="X53" s="872"/>
      <c r="Y53" s="872"/>
      <c r="Z53" s="872"/>
      <c r="AA53" s="872"/>
      <c r="AB53" s="872"/>
      <c r="AC53" s="872"/>
      <c r="AD53" s="872"/>
      <c r="AE53" s="872"/>
      <c r="AF53" s="872"/>
      <c r="AG53" s="872"/>
      <c r="AH53" s="872"/>
      <c r="AI53" s="871"/>
      <c r="AJ53" s="869"/>
      <c r="AK53" s="869"/>
      <c r="AL53" s="869"/>
      <c r="AM53" s="670" t="s">
        <v>396</v>
      </c>
      <c r="AN53" s="1367" t="s">
        <v>2353</v>
      </c>
      <c r="AO53" s="1367"/>
      <c r="AP53" s="1368"/>
      <c r="AQ53" s="9"/>
      <c r="AR53" s="13"/>
      <c r="AU53" s="688"/>
      <c r="AV53" s="688"/>
      <c r="AW53" s="688"/>
      <c r="AX53" s="688"/>
      <c r="AY53" s="688"/>
      <c r="AZ53" s="688"/>
    </row>
    <row r="54" spans="2:52" ht="12" customHeight="1" x14ac:dyDescent="0.15">
      <c r="B54" s="9"/>
      <c r="C54" s="9"/>
      <c r="G54" s="9"/>
      <c r="J54" s="870"/>
      <c r="K54" s="869"/>
      <c r="L54" s="869"/>
      <c r="M54" s="869"/>
      <c r="N54" s="870"/>
      <c r="O54" s="869"/>
      <c r="P54" s="869"/>
      <c r="Q54" s="869"/>
      <c r="R54" s="870"/>
      <c r="S54" s="869"/>
      <c r="T54" s="873" t="s">
        <v>396</v>
      </c>
      <c r="U54" s="872" t="s">
        <v>1543</v>
      </c>
      <c r="V54" s="872"/>
      <c r="W54" s="872"/>
      <c r="X54" s="872"/>
      <c r="Y54" s="872"/>
      <c r="Z54" s="872"/>
      <c r="AA54" s="872"/>
      <c r="AB54" s="872"/>
      <c r="AC54" s="872"/>
      <c r="AD54" s="872"/>
      <c r="AE54" s="872"/>
      <c r="AF54" s="872"/>
      <c r="AG54" s="872"/>
      <c r="AH54" s="872"/>
      <c r="AI54" s="871"/>
      <c r="AJ54" s="869"/>
      <c r="AK54" s="869"/>
      <c r="AL54" s="869"/>
      <c r="AM54" s="670"/>
      <c r="AN54" s="1367"/>
      <c r="AO54" s="1367"/>
      <c r="AP54" s="1368"/>
      <c r="AQ54" s="9"/>
      <c r="AR54" s="13"/>
      <c r="AU54" s="688"/>
      <c r="AV54" s="688"/>
      <c r="AW54" s="688"/>
      <c r="AX54" s="688"/>
      <c r="AY54" s="688"/>
      <c r="AZ54" s="688"/>
    </row>
    <row r="55" spans="2:52" ht="12" customHeight="1" x14ac:dyDescent="0.15">
      <c r="B55" s="9"/>
      <c r="C55" s="9"/>
      <c r="G55" s="9"/>
      <c r="J55" s="870"/>
      <c r="K55" s="869"/>
      <c r="L55" s="869"/>
      <c r="M55" s="869"/>
      <c r="N55" s="870"/>
      <c r="O55" s="869"/>
      <c r="P55" s="869"/>
      <c r="Q55" s="869"/>
      <c r="R55" s="870"/>
      <c r="S55" s="869"/>
      <c r="T55" s="873" t="s">
        <v>396</v>
      </c>
      <c r="U55" s="872" t="s">
        <v>2354</v>
      </c>
      <c r="V55" s="871"/>
      <c r="W55" s="871"/>
      <c r="X55" s="872"/>
      <c r="Y55" s="872"/>
      <c r="Z55" s="872"/>
      <c r="AA55" s="872"/>
      <c r="AB55" s="872"/>
      <c r="AC55" s="872"/>
      <c r="AD55" s="872"/>
      <c r="AE55" s="872"/>
      <c r="AF55" s="872"/>
      <c r="AG55" s="872"/>
      <c r="AH55" s="872"/>
      <c r="AI55" s="871"/>
      <c r="AJ55" s="869"/>
      <c r="AK55" s="869"/>
      <c r="AL55" s="869"/>
      <c r="AM55" s="670"/>
      <c r="AN55" s="1365"/>
      <c r="AO55" s="1365"/>
      <c r="AP55" s="1366"/>
      <c r="AQ55" s="9"/>
      <c r="AR55" s="13"/>
      <c r="AU55" s="688"/>
      <c r="AV55" s="688"/>
      <c r="AW55" s="688"/>
      <c r="AX55" s="688"/>
      <c r="AY55" s="688"/>
      <c r="AZ55" s="688"/>
    </row>
    <row r="56" spans="2:52" ht="12" customHeight="1" x14ac:dyDescent="0.15">
      <c r="B56" s="9"/>
      <c r="C56" s="9"/>
      <c r="G56" s="9"/>
      <c r="J56" s="870"/>
      <c r="K56" s="869"/>
      <c r="L56" s="869"/>
      <c r="M56" s="869"/>
      <c r="N56" s="870"/>
      <c r="O56" s="869"/>
      <c r="P56" s="869"/>
      <c r="Q56" s="869"/>
      <c r="R56" s="870" t="s">
        <v>577</v>
      </c>
      <c r="S56" s="871" t="s">
        <v>2355</v>
      </c>
      <c r="T56" s="872"/>
      <c r="U56" s="872"/>
      <c r="V56" s="872"/>
      <c r="W56" s="872"/>
      <c r="X56" s="872"/>
      <c r="Y56" s="872"/>
      <c r="Z56" s="872"/>
      <c r="AA56" s="872"/>
      <c r="AB56" s="872"/>
      <c r="AC56" s="872"/>
      <c r="AD56" s="871"/>
      <c r="AE56" s="871"/>
      <c r="AF56" s="871"/>
      <c r="AG56" s="871"/>
      <c r="AH56" s="871"/>
      <c r="AI56" s="871"/>
      <c r="AJ56" s="869"/>
      <c r="AK56" s="869"/>
      <c r="AL56" s="869"/>
      <c r="AM56" s="670"/>
      <c r="AN56" s="1365"/>
      <c r="AO56" s="1365"/>
      <c r="AP56" s="1366"/>
      <c r="AQ56" s="9"/>
      <c r="AR56" s="13"/>
      <c r="AU56" s="688"/>
      <c r="AV56" s="688"/>
      <c r="AW56" s="688"/>
      <c r="AX56" s="688"/>
      <c r="AY56" s="688"/>
      <c r="AZ56" s="688"/>
    </row>
    <row r="57" spans="2:52" ht="12" customHeight="1" x14ac:dyDescent="0.15">
      <c r="B57" s="9"/>
      <c r="C57" s="9"/>
      <c r="G57" s="9"/>
      <c r="J57" s="870"/>
      <c r="K57" s="869"/>
      <c r="L57" s="869"/>
      <c r="M57" s="869"/>
      <c r="N57" s="870"/>
      <c r="O57" s="869"/>
      <c r="P57" s="869"/>
      <c r="Q57" s="869"/>
      <c r="R57" s="870"/>
      <c r="S57" s="873" t="s">
        <v>396</v>
      </c>
      <c r="T57" s="871" t="s">
        <v>2356</v>
      </c>
      <c r="U57" s="871"/>
      <c r="V57" s="871"/>
      <c r="W57" s="871"/>
      <c r="X57" s="872" t="s">
        <v>628</v>
      </c>
      <c r="Y57" s="873" t="s">
        <v>396</v>
      </c>
      <c r="Z57" s="872" t="s">
        <v>1533</v>
      </c>
      <c r="AA57" s="873" t="s">
        <v>396</v>
      </c>
      <c r="AB57" s="872" t="s">
        <v>1534</v>
      </c>
      <c r="AC57" s="872"/>
      <c r="AD57" s="871" t="s">
        <v>2357</v>
      </c>
      <c r="AE57" s="869"/>
      <c r="AF57" s="871"/>
      <c r="AG57" s="872" t="s">
        <v>628</v>
      </c>
      <c r="AH57" s="873" t="s">
        <v>396</v>
      </c>
      <c r="AI57" s="872" t="s">
        <v>1533</v>
      </c>
      <c r="AJ57" s="873" t="s">
        <v>396</v>
      </c>
      <c r="AK57" s="872" t="s">
        <v>1534</v>
      </c>
      <c r="AL57" s="872"/>
      <c r="AM57" s="670"/>
      <c r="AN57" s="1365"/>
      <c r="AO57" s="1365"/>
      <c r="AP57" s="1366"/>
      <c r="AQ57" s="9"/>
      <c r="AR57" s="13"/>
      <c r="AU57" s="688"/>
      <c r="AV57" s="688"/>
      <c r="AW57" s="688"/>
      <c r="AX57" s="688"/>
      <c r="AY57" s="688"/>
      <c r="AZ57" s="688"/>
    </row>
    <row r="58" spans="2:52" ht="12" customHeight="1" x14ac:dyDescent="0.15">
      <c r="B58" s="9"/>
      <c r="C58" s="9"/>
      <c r="G58" s="9"/>
      <c r="J58" s="870"/>
      <c r="K58" s="869"/>
      <c r="L58" s="869"/>
      <c r="M58" s="869"/>
      <c r="N58" s="870"/>
      <c r="O58" s="869"/>
      <c r="P58" s="869"/>
      <c r="Q58" s="869"/>
      <c r="R58" s="870"/>
      <c r="S58" s="873" t="s">
        <v>396</v>
      </c>
      <c r="T58" s="871" t="s">
        <v>2358</v>
      </c>
      <c r="U58" s="871"/>
      <c r="V58" s="871"/>
      <c r="W58" s="871"/>
      <c r="X58" s="872" t="s">
        <v>628</v>
      </c>
      <c r="Y58" s="873" t="s">
        <v>396</v>
      </c>
      <c r="Z58" s="872" t="s">
        <v>1533</v>
      </c>
      <c r="AA58" s="873" t="s">
        <v>396</v>
      </c>
      <c r="AB58" s="872" t="s">
        <v>1534</v>
      </c>
      <c r="AC58" s="872"/>
      <c r="AD58" s="871" t="s">
        <v>2357</v>
      </c>
      <c r="AE58" s="869"/>
      <c r="AF58" s="871"/>
      <c r="AG58" s="872" t="s">
        <v>628</v>
      </c>
      <c r="AH58" s="873" t="s">
        <v>396</v>
      </c>
      <c r="AI58" s="872" t="s">
        <v>1533</v>
      </c>
      <c r="AJ58" s="873" t="s">
        <v>396</v>
      </c>
      <c r="AK58" s="872" t="s">
        <v>1534</v>
      </c>
      <c r="AL58" s="872"/>
      <c r="AM58" s="670"/>
      <c r="AN58" s="1365"/>
      <c r="AO58" s="1365"/>
      <c r="AP58" s="1366"/>
      <c r="AQ58" s="9"/>
      <c r="AR58" s="13"/>
      <c r="AU58" s="688"/>
      <c r="AV58" s="688"/>
      <c r="AW58" s="688"/>
      <c r="AX58" s="688"/>
      <c r="AY58" s="688"/>
      <c r="AZ58" s="688"/>
    </row>
    <row r="59" spans="2:52" ht="12" customHeight="1" x14ac:dyDescent="0.15">
      <c r="B59" s="9"/>
      <c r="C59" s="9"/>
      <c r="G59" s="9"/>
      <c r="J59" s="870"/>
      <c r="K59" s="869"/>
      <c r="L59" s="869"/>
      <c r="M59" s="869"/>
      <c r="N59" s="870"/>
      <c r="O59" s="869"/>
      <c r="P59" s="869"/>
      <c r="Q59" s="869"/>
      <c r="R59" s="870"/>
      <c r="S59" s="871" t="s">
        <v>2359</v>
      </c>
      <c r="T59" s="872"/>
      <c r="U59" s="871"/>
      <c r="V59" s="871"/>
      <c r="W59" s="871"/>
      <c r="X59" s="872"/>
      <c r="Y59" s="872"/>
      <c r="Z59" s="872"/>
      <c r="AA59" s="872"/>
      <c r="AB59" s="872"/>
      <c r="AC59" s="872"/>
      <c r="AD59" s="872"/>
      <c r="AE59" s="872"/>
      <c r="AF59" s="872"/>
      <c r="AG59" s="872"/>
      <c r="AH59" s="872"/>
      <c r="AI59" s="871"/>
      <c r="AJ59" s="869"/>
      <c r="AK59" s="869"/>
      <c r="AL59" s="869"/>
      <c r="AM59" s="670"/>
      <c r="AN59" s="1365"/>
      <c r="AO59" s="1365"/>
      <c r="AP59" s="1366"/>
      <c r="AQ59" s="9"/>
      <c r="AR59" s="13"/>
      <c r="AU59" s="688"/>
      <c r="AV59" s="688"/>
      <c r="AW59" s="688"/>
      <c r="AX59" s="688"/>
      <c r="AY59" s="688"/>
      <c r="AZ59" s="688"/>
    </row>
    <row r="60" spans="2:52" ht="12" customHeight="1" x14ac:dyDescent="0.15">
      <c r="B60" s="9"/>
      <c r="C60" s="9"/>
      <c r="G60" s="9"/>
      <c r="J60" s="870"/>
      <c r="K60" s="869"/>
      <c r="L60" s="869"/>
      <c r="M60" s="869"/>
      <c r="N60" s="870"/>
      <c r="O60" s="869"/>
      <c r="P60" s="869"/>
      <c r="Q60" s="869"/>
      <c r="R60" s="870"/>
      <c r="S60" s="872"/>
      <c r="T60" s="873" t="s">
        <v>396</v>
      </c>
      <c r="U60" s="872" t="s">
        <v>1548</v>
      </c>
      <c r="V60" s="871"/>
      <c r="W60" s="871"/>
      <c r="X60" s="871"/>
      <c r="Y60" s="872"/>
      <c r="Z60" s="872"/>
      <c r="AA60" s="872"/>
      <c r="AB60" s="872"/>
      <c r="AC60" s="872"/>
      <c r="AD60" s="872"/>
      <c r="AE60" s="872"/>
      <c r="AF60" s="872"/>
      <c r="AG60" s="872"/>
      <c r="AH60" s="872"/>
      <c r="AI60" s="871"/>
      <c r="AJ60" s="869"/>
      <c r="AK60" s="869"/>
      <c r="AL60" s="869"/>
      <c r="AM60" s="670"/>
      <c r="AN60" s="1365"/>
      <c r="AO60" s="1365"/>
      <c r="AP60" s="1366"/>
      <c r="AQ60" s="9"/>
      <c r="AR60" s="13"/>
      <c r="AU60" s="688"/>
      <c r="AV60" s="688"/>
      <c r="AW60" s="688"/>
      <c r="AX60" s="688"/>
      <c r="AY60" s="688"/>
      <c r="AZ60" s="688"/>
    </row>
    <row r="61" spans="2:52" ht="12" customHeight="1" x14ac:dyDescent="0.15">
      <c r="B61" s="9"/>
      <c r="C61" s="9"/>
      <c r="G61" s="9"/>
      <c r="J61" s="870"/>
      <c r="K61" s="869"/>
      <c r="L61" s="869"/>
      <c r="M61" s="869"/>
      <c r="N61" s="870"/>
      <c r="O61" s="869"/>
      <c r="P61" s="869"/>
      <c r="Q61" s="869"/>
      <c r="R61" s="870"/>
      <c r="S61" s="872"/>
      <c r="T61" s="873" t="s">
        <v>396</v>
      </c>
      <c r="U61" s="1410" t="s">
        <v>1549</v>
      </c>
      <c r="V61" s="1410"/>
      <c r="W61" s="1410"/>
      <c r="X61" s="1410"/>
      <c r="Y61" s="1410"/>
      <c r="Z61" s="1410"/>
      <c r="AA61" s="1410"/>
      <c r="AB61" s="1410"/>
      <c r="AC61" s="1410"/>
      <c r="AD61" s="1410"/>
      <c r="AE61" s="1410"/>
      <c r="AF61" s="1410"/>
      <c r="AG61" s="1410"/>
      <c r="AH61" s="1410"/>
      <c r="AI61" s="1410"/>
      <c r="AJ61" s="869"/>
      <c r="AK61" s="869"/>
      <c r="AL61" s="869"/>
      <c r="AM61" s="670"/>
      <c r="AN61" s="1365"/>
      <c r="AO61" s="1365"/>
      <c r="AP61" s="1366"/>
      <c r="AQ61" s="9"/>
      <c r="AR61" s="13"/>
      <c r="AU61" s="688"/>
      <c r="AV61" s="688"/>
      <c r="AW61" s="688"/>
      <c r="AX61" s="688"/>
      <c r="AY61" s="688"/>
      <c r="AZ61" s="688"/>
    </row>
    <row r="62" spans="2:52" ht="12" customHeight="1" x14ac:dyDescent="0.15">
      <c r="B62" s="9"/>
      <c r="C62" s="9"/>
      <c r="G62" s="9"/>
      <c r="J62" s="870"/>
      <c r="K62" s="869"/>
      <c r="L62" s="869"/>
      <c r="M62" s="869"/>
      <c r="N62" s="870"/>
      <c r="O62" s="869"/>
      <c r="P62" s="869"/>
      <c r="Q62" s="869"/>
      <c r="R62" s="870"/>
      <c r="S62" s="872"/>
      <c r="T62" s="873" t="s">
        <v>396</v>
      </c>
      <c r="U62" s="1412" t="s">
        <v>1550</v>
      </c>
      <c r="V62" s="1412"/>
      <c r="W62" s="1412"/>
      <c r="X62" s="1412"/>
      <c r="Y62" s="1412"/>
      <c r="Z62" s="1412"/>
      <c r="AA62" s="1412"/>
      <c r="AB62" s="1412"/>
      <c r="AC62" s="1412"/>
      <c r="AD62" s="1412"/>
      <c r="AE62" s="1412"/>
      <c r="AF62" s="1412"/>
      <c r="AG62" s="1412"/>
      <c r="AH62" s="1412"/>
      <c r="AI62" s="1412"/>
      <c r="AJ62" s="1412"/>
      <c r="AK62" s="1412"/>
      <c r="AL62" s="1413"/>
      <c r="AM62" s="670"/>
      <c r="AN62" s="1365"/>
      <c r="AO62" s="1365"/>
      <c r="AP62" s="1366"/>
      <c r="AQ62" s="9"/>
      <c r="AR62" s="13"/>
      <c r="AU62" s="688"/>
      <c r="AV62" s="688"/>
      <c r="AW62" s="688"/>
      <c r="AX62" s="688"/>
      <c r="AY62" s="688"/>
      <c r="AZ62" s="688"/>
    </row>
    <row r="63" spans="2:52" ht="12" customHeight="1" x14ac:dyDescent="0.15">
      <c r="B63" s="9"/>
      <c r="C63" s="9"/>
      <c r="G63" s="9"/>
      <c r="J63" s="870"/>
      <c r="K63" s="869"/>
      <c r="L63" s="869"/>
      <c r="M63" s="869"/>
      <c r="N63" s="870"/>
      <c r="O63" s="869"/>
      <c r="P63" s="869"/>
      <c r="Q63" s="869"/>
      <c r="R63" s="870"/>
      <c r="S63" s="872"/>
      <c r="T63" s="871"/>
      <c r="U63" s="1412"/>
      <c r="V63" s="1412"/>
      <c r="W63" s="1412"/>
      <c r="X63" s="1412"/>
      <c r="Y63" s="1412"/>
      <c r="Z63" s="1412"/>
      <c r="AA63" s="1412"/>
      <c r="AB63" s="1412"/>
      <c r="AC63" s="1412"/>
      <c r="AD63" s="1412"/>
      <c r="AE63" s="1412"/>
      <c r="AF63" s="1412"/>
      <c r="AG63" s="1412"/>
      <c r="AH63" s="1412"/>
      <c r="AI63" s="1412"/>
      <c r="AJ63" s="1412"/>
      <c r="AK63" s="1412"/>
      <c r="AL63" s="1413"/>
      <c r="AM63" s="670"/>
      <c r="AN63" s="1365"/>
      <c r="AO63" s="1365"/>
      <c r="AP63" s="1366"/>
      <c r="AQ63" s="9"/>
      <c r="AR63" s="13"/>
      <c r="AU63" s="688"/>
      <c r="AV63" s="688"/>
      <c r="AW63" s="688"/>
      <c r="AX63" s="688"/>
      <c r="AY63" s="688"/>
      <c r="AZ63" s="688"/>
    </row>
    <row r="64" spans="2:52" ht="12" customHeight="1" x14ac:dyDescent="0.15">
      <c r="B64" s="9"/>
      <c r="C64" s="9"/>
      <c r="G64" s="9"/>
      <c r="J64" s="870"/>
      <c r="K64" s="869"/>
      <c r="L64" s="869"/>
      <c r="M64" s="869"/>
      <c r="N64" s="870"/>
      <c r="O64" s="869"/>
      <c r="P64" s="869"/>
      <c r="Q64" s="869"/>
      <c r="R64" s="870"/>
      <c r="S64" s="872"/>
      <c r="T64" s="873" t="s">
        <v>396</v>
      </c>
      <c r="U64" s="872" t="s">
        <v>1551</v>
      </c>
      <c r="V64" s="871"/>
      <c r="W64" s="871"/>
      <c r="X64" s="871"/>
      <c r="Y64" s="872"/>
      <c r="Z64" s="872"/>
      <c r="AA64" s="872"/>
      <c r="AB64" s="872"/>
      <c r="AC64" s="872"/>
      <c r="AD64" s="872"/>
      <c r="AE64" s="872"/>
      <c r="AF64" s="872"/>
      <c r="AG64" s="872"/>
      <c r="AH64" s="872"/>
      <c r="AI64" s="871"/>
      <c r="AJ64" s="869"/>
      <c r="AK64" s="869"/>
      <c r="AL64" s="869"/>
      <c r="AM64" s="670"/>
      <c r="AN64" s="1365"/>
      <c r="AO64" s="1365"/>
      <c r="AP64" s="1366"/>
      <c r="AQ64" s="9"/>
      <c r="AR64" s="13"/>
      <c r="AU64" s="688"/>
      <c r="AV64" s="688"/>
      <c r="AW64" s="688"/>
      <c r="AX64" s="688"/>
      <c r="AY64" s="688"/>
      <c r="AZ64" s="688"/>
    </row>
    <row r="65" spans="2:52" ht="12" customHeight="1" x14ac:dyDescent="0.15">
      <c r="B65" s="9"/>
      <c r="C65" s="9"/>
      <c r="G65" s="9"/>
      <c r="J65" s="870"/>
      <c r="K65" s="869"/>
      <c r="L65" s="869"/>
      <c r="M65" s="869"/>
      <c r="N65" s="870"/>
      <c r="O65" s="869"/>
      <c r="P65" s="869"/>
      <c r="Q65" s="869"/>
      <c r="R65" s="870"/>
      <c r="S65" s="872"/>
      <c r="T65" s="873" t="s">
        <v>396</v>
      </c>
      <c r="U65" s="872" t="s">
        <v>2354</v>
      </c>
      <c r="V65" s="871"/>
      <c r="W65" s="871"/>
      <c r="X65" s="871"/>
      <c r="Y65" s="872"/>
      <c r="Z65" s="872"/>
      <c r="AA65" s="872"/>
      <c r="AB65" s="872"/>
      <c r="AC65" s="872"/>
      <c r="AD65" s="872"/>
      <c r="AE65" s="872"/>
      <c r="AF65" s="872"/>
      <c r="AG65" s="872"/>
      <c r="AH65" s="872"/>
      <c r="AI65" s="871"/>
      <c r="AJ65" s="869"/>
      <c r="AK65" s="869"/>
      <c r="AL65" s="869"/>
      <c r="AM65" s="670"/>
      <c r="AN65" s="875"/>
      <c r="AO65" s="875"/>
      <c r="AP65" s="876"/>
      <c r="AQ65" s="9"/>
      <c r="AR65" s="13"/>
      <c r="AU65" s="688"/>
      <c r="AV65" s="688"/>
      <c r="AW65" s="688"/>
      <c r="AX65" s="688"/>
      <c r="AY65" s="688"/>
      <c r="AZ65" s="688"/>
    </row>
    <row r="66" spans="2:52" ht="12" customHeight="1" x14ac:dyDescent="0.15">
      <c r="B66" s="9"/>
      <c r="C66" s="9"/>
      <c r="G66" s="9"/>
      <c r="J66" s="870"/>
      <c r="K66" s="869"/>
      <c r="L66" s="869"/>
      <c r="M66" s="869"/>
      <c r="N66" s="870"/>
      <c r="O66" s="869"/>
      <c r="P66" s="869"/>
      <c r="Q66" s="869"/>
      <c r="R66" s="870" t="s">
        <v>577</v>
      </c>
      <c r="S66" s="872" t="s">
        <v>1931</v>
      </c>
      <c r="T66" s="872"/>
      <c r="U66" s="872"/>
      <c r="V66" s="871"/>
      <c r="W66" s="871"/>
      <c r="X66" s="871"/>
      <c r="Y66" s="872"/>
      <c r="Z66" s="872"/>
      <c r="AA66" s="872"/>
      <c r="AB66" s="872"/>
      <c r="AC66" s="872"/>
      <c r="AD66" s="872"/>
      <c r="AE66" s="872"/>
      <c r="AF66" s="872"/>
      <c r="AG66" s="872"/>
      <c r="AH66" s="872"/>
      <c r="AI66" s="871"/>
      <c r="AJ66" s="869"/>
      <c r="AK66" s="869"/>
      <c r="AL66" s="869"/>
      <c r="AM66" s="670"/>
      <c r="AN66" s="1365"/>
      <c r="AO66" s="1365"/>
      <c r="AP66" s="1366"/>
      <c r="AQ66" s="9"/>
      <c r="AR66" s="13"/>
      <c r="AU66" s="688"/>
      <c r="AV66" s="688"/>
      <c r="AW66" s="688"/>
      <c r="AX66" s="688"/>
      <c r="AY66" s="688"/>
      <c r="AZ66" s="688"/>
    </row>
    <row r="67" spans="2:52" ht="12" customHeight="1" x14ac:dyDescent="0.15">
      <c r="B67" s="9"/>
      <c r="C67" s="9"/>
      <c r="G67" s="9"/>
      <c r="J67" s="877"/>
      <c r="K67" s="878"/>
      <c r="L67" s="878"/>
      <c r="M67" s="878"/>
      <c r="N67" s="877"/>
      <c r="O67" s="878"/>
      <c r="P67" s="878"/>
      <c r="Q67" s="878"/>
      <c r="R67" s="877"/>
      <c r="S67" s="879" t="s">
        <v>396</v>
      </c>
      <c r="T67" s="880" t="s">
        <v>1932</v>
      </c>
      <c r="U67" s="880"/>
      <c r="V67" s="881"/>
      <c r="W67" s="881"/>
      <c r="X67" s="881"/>
      <c r="Y67" s="880"/>
      <c r="Z67" s="880"/>
      <c r="AA67" s="880"/>
      <c r="AB67" s="880"/>
      <c r="AC67" s="880"/>
      <c r="AD67" s="880"/>
      <c r="AE67" s="880"/>
      <c r="AF67" s="880"/>
      <c r="AG67" s="880"/>
      <c r="AH67" s="880"/>
      <c r="AI67" s="881"/>
      <c r="AJ67" s="878"/>
      <c r="AK67" s="878"/>
      <c r="AL67" s="878"/>
      <c r="AM67" s="672"/>
      <c r="AN67" s="1408"/>
      <c r="AO67" s="1408"/>
      <c r="AP67" s="1409"/>
      <c r="AQ67" s="9"/>
      <c r="AR67" s="13"/>
      <c r="AU67" s="688"/>
      <c r="AV67" s="688"/>
      <c r="AW67" s="688"/>
      <c r="AX67" s="688"/>
      <c r="AY67" s="688"/>
      <c r="AZ67" s="688"/>
    </row>
    <row r="68" spans="2:52" ht="12" customHeight="1" x14ac:dyDescent="0.15">
      <c r="B68" s="9"/>
      <c r="C68" s="9"/>
      <c r="G68" s="9"/>
      <c r="J68" s="1376" t="s">
        <v>1933</v>
      </c>
      <c r="K68" s="1377"/>
      <c r="L68" s="1377"/>
      <c r="M68" s="1378"/>
      <c r="N68" s="1376" t="s">
        <v>1934</v>
      </c>
      <c r="O68" s="1377"/>
      <c r="P68" s="1377"/>
      <c r="Q68" s="1378"/>
      <c r="R68" s="334" t="s">
        <v>1554</v>
      </c>
      <c r="S68" s="335"/>
      <c r="T68" s="68"/>
      <c r="U68" s="335"/>
      <c r="V68" s="68"/>
      <c r="W68" s="68"/>
      <c r="X68" s="68"/>
      <c r="Y68" s="335"/>
      <c r="Z68" s="335"/>
      <c r="AA68" s="335"/>
      <c r="AB68" s="335"/>
      <c r="AC68" s="335"/>
      <c r="AD68" s="335"/>
      <c r="AE68" s="335"/>
      <c r="AF68" s="335"/>
      <c r="AG68" s="335"/>
      <c r="AH68" s="335"/>
      <c r="AI68" s="68"/>
      <c r="AM68" s="670" t="s">
        <v>396</v>
      </c>
      <c r="AN68" s="1173" t="s">
        <v>2092</v>
      </c>
      <c r="AO68" s="1173"/>
      <c r="AP68" s="1174"/>
      <c r="AQ68" s="9"/>
      <c r="AR68" s="13"/>
      <c r="AU68" s="688"/>
      <c r="AV68" s="688"/>
      <c r="AW68" s="688"/>
      <c r="AX68" s="688"/>
      <c r="AY68" s="688"/>
      <c r="AZ68" s="688"/>
    </row>
    <row r="69" spans="2:52" ht="12" customHeight="1" x14ac:dyDescent="0.15">
      <c r="B69" s="9"/>
      <c r="C69" s="9"/>
      <c r="G69" s="9"/>
      <c r="J69" s="1376"/>
      <c r="K69" s="1377"/>
      <c r="L69" s="1377"/>
      <c r="M69" s="1378"/>
      <c r="N69" s="1376"/>
      <c r="O69" s="1377"/>
      <c r="P69" s="1377"/>
      <c r="Q69" s="1378"/>
      <c r="R69" s="334" t="s">
        <v>599</v>
      </c>
      <c r="S69" s="335"/>
      <c r="T69" s="68"/>
      <c r="U69" s="335"/>
      <c r="W69" s="68" t="s">
        <v>1935</v>
      </c>
      <c r="X69" s="68"/>
      <c r="Y69" s="335"/>
      <c r="Z69" s="335"/>
      <c r="AA69" s="335"/>
      <c r="AB69" s="335"/>
      <c r="AC69" s="335"/>
      <c r="AE69" s="335"/>
      <c r="AF69" s="1416" t="s">
        <v>1936</v>
      </c>
      <c r="AG69" s="1416"/>
      <c r="AH69" s="1416"/>
      <c r="AI69" s="1417" t="s">
        <v>1937</v>
      </c>
      <c r="AJ69" s="1417"/>
      <c r="AK69" s="1417"/>
      <c r="AL69" s="1418"/>
      <c r="AM69" s="670" t="s">
        <v>396</v>
      </c>
      <c r="AN69" s="1173" t="s">
        <v>2095</v>
      </c>
      <c r="AO69" s="1173"/>
      <c r="AP69" s="1174"/>
      <c r="AQ69" s="9"/>
      <c r="AR69" s="13"/>
      <c r="AU69" s="688"/>
      <c r="AV69" s="688"/>
      <c r="AW69" s="688"/>
      <c r="AX69" s="688"/>
      <c r="AY69" s="688"/>
      <c r="AZ69" s="688"/>
    </row>
    <row r="70" spans="2:52" ht="12" customHeight="1" x14ac:dyDescent="0.15">
      <c r="B70" s="9"/>
      <c r="C70" s="9"/>
      <c r="G70" s="9"/>
      <c r="J70" s="9"/>
      <c r="N70" s="1376"/>
      <c r="O70" s="1377"/>
      <c r="P70" s="1377"/>
      <c r="Q70" s="1378"/>
      <c r="R70" s="1419"/>
      <c r="S70" s="1307"/>
      <c r="T70" s="1307"/>
      <c r="U70" s="1307"/>
      <c r="V70" s="86" t="s">
        <v>1938</v>
      </c>
      <c r="W70" s="1173"/>
      <c r="X70" s="1173"/>
      <c r="Y70" s="1173"/>
      <c r="Z70" s="1173"/>
      <c r="AA70" s="1173"/>
      <c r="AB70" s="1173"/>
      <c r="AC70" s="1173"/>
      <c r="AD70" s="1173"/>
      <c r="AE70" s="86" t="s">
        <v>1938</v>
      </c>
      <c r="AF70" s="1411"/>
      <c r="AG70" s="1411"/>
      <c r="AH70" s="109" t="s">
        <v>1939</v>
      </c>
      <c r="AI70" s="1411"/>
      <c r="AJ70" s="1411"/>
      <c r="AK70" s="1411"/>
      <c r="AL70" s="109" t="s">
        <v>1939</v>
      </c>
      <c r="AM70" s="1257"/>
      <c r="AN70" s="1173"/>
      <c r="AO70" s="1173"/>
      <c r="AP70" s="1173"/>
      <c r="AQ70" s="9"/>
      <c r="AR70" s="13"/>
      <c r="AU70" s="688"/>
      <c r="AV70" s="688"/>
      <c r="AW70" s="688"/>
      <c r="AX70" s="688"/>
      <c r="AY70" s="688"/>
      <c r="AZ70" s="688"/>
    </row>
    <row r="71" spans="2:52" ht="12" customHeight="1" x14ac:dyDescent="0.15">
      <c r="B71" s="9"/>
      <c r="C71" s="9"/>
      <c r="G71" s="9"/>
      <c r="J71" s="9"/>
      <c r="N71" s="9"/>
      <c r="R71" s="1419"/>
      <c r="S71" s="1307"/>
      <c r="T71" s="1307"/>
      <c r="U71" s="1307"/>
      <c r="V71" s="86" t="s">
        <v>1938</v>
      </c>
      <c r="W71" s="1173"/>
      <c r="X71" s="1173"/>
      <c r="Y71" s="1173"/>
      <c r="Z71" s="1173"/>
      <c r="AA71" s="1173"/>
      <c r="AB71" s="1173"/>
      <c r="AC71" s="1173"/>
      <c r="AD71" s="1173"/>
      <c r="AE71" s="86" t="s">
        <v>1938</v>
      </c>
      <c r="AF71" s="1411"/>
      <c r="AG71" s="1411"/>
      <c r="AH71" s="109" t="s">
        <v>1939</v>
      </c>
      <c r="AI71" s="1411"/>
      <c r="AJ71" s="1411"/>
      <c r="AK71" s="1411"/>
      <c r="AL71" s="109" t="s">
        <v>1939</v>
      </c>
      <c r="AM71" s="1257"/>
      <c r="AN71" s="1173"/>
      <c r="AO71" s="1173"/>
      <c r="AP71" s="1173"/>
      <c r="AQ71" s="9"/>
      <c r="AR71" s="13"/>
      <c r="AU71" s="688"/>
      <c r="AV71" s="688"/>
      <c r="AW71" s="688"/>
      <c r="AX71" s="688"/>
      <c r="AY71" s="688"/>
      <c r="AZ71" s="688"/>
    </row>
    <row r="72" spans="2:52" ht="12" customHeight="1" x14ac:dyDescent="0.15">
      <c r="B72" s="10"/>
      <c r="C72" s="10"/>
      <c r="D72" s="11"/>
      <c r="E72" s="11"/>
      <c r="F72" s="11"/>
      <c r="G72" s="10"/>
      <c r="H72" s="11"/>
      <c r="I72" s="11"/>
      <c r="J72" s="10"/>
      <c r="K72" s="11"/>
      <c r="L72" s="11"/>
      <c r="M72" s="11"/>
      <c r="N72" s="10"/>
      <c r="O72" s="11"/>
      <c r="P72" s="11"/>
      <c r="Q72" s="11"/>
      <c r="R72" s="1426"/>
      <c r="S72" s="1427"/>
      <c r="T72" s="1427"/>
      <c r="U72" s="1427"/>
      <c r="V72" s="332" t="s">
        <v>1938</v>
      </c>
      <c r="W72" s="1256"/>
      <c r="X72" s="1256"/>
      <c r="Y72" s="1256"/>
      <c r="Z72" s="1256"/>
      <c r="AA72" s="1256"/>
      <c r="AB72" s="1256"/>
      <c r="AC72" s="1256"/>
      <c r="AD72" s="1256"/>
      <c r="AE72" s="332" t="s">
        <v>1938</v>
      </c>
      <c r="AF72" s="1428"/>
      <c r="AG72" s="1428"/>
      <c r="AH72" s="298" t="s">
        <v>1939</v>
      </c>
      <c r="AI72" s="1428"/>
      <c r="AJ72" s="1428"/>
      <c r="AK72" s="1428"/>
      <c r="AL72" s="298" t="s">
        <v>1939</v>
      </c>
      <c r="AM72" s="1255"/>
      <c r="AN72" s="1256"/>
      <c r="AO72" s="1256"/>
      <c r="AP72" s="1294"/>
      <c r="AQ72" s="10"/>
      <c r="AR72" s="12"/>
      <c r="AU72" s="688"/>
      <c r="AV72" s="688"/>
      <c r="AW72" s="688"/>
      <c r="AX72" s="688"/>
      <c r="AY72" s="688"/>
      <c r="AZ72" s="688"/>
    </row>
    <row r="73" spans="2:52" ht="12" customHeight="1" x14ac:dyDescent="0.15">
      <c r="B73" s="1"/>
      <c r="C73" s="1"/>
      <c r="K73" s="1"/>
      <c r="AU73" s="688"/>
      <c r="AV73" s="688"/>
      <c r="AW73" s="688"/>
      <c r="AX73" s="688"/>
      <c r="AY73" s="688"/>
      <c r="AZ73" s="688"/>
    </row>
    <row r="74" spans="2:52" ht="12" customHeight="1" x14ac:dyDescent="0.15">
      <c r="B74" s="238" t="s">
        <v>298</v>
      </c>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U74" s="688"/>
      <c r="AV74" s="688"/>
      <c r="AW74" s="688"/>
      <c r="AX74" s="688"/>
      <c r="AY74" s="688"/>
      <c r="AZ74" s="688"/>
    </row>
    <row r="75" spans="2:52" ht="12" customHeight="1" x14ac:dyDescent="0.15">
      <c r="AU75" s="688"/>
      <c r="AV75" s="688"/>
      <c r="AW75" s="688"/>
      <c r="AX75" s="688"/>
      <c r="AY75" s="688"/>
      <c r="AZ75" s="688"/>
    </row>
    <row r="76" spans="2:52" ht="12" customHeight="1" x14ac:dyDescent="0.15">
      <c r="B76" s="330" t="s">
        <v>1940</v>
      </c>
      <c r="C76" s="330" t="s">
        <v>1479</v>
      </c>
      <c r="AR76" s="38" t="s">
        <v>1107</v>
      </c>
      <c r="AU76" s="688"/>
      <c r="AV76" s="688"/>
      <c r="AW76" s="688"/>
      <c r="AX76" s="688"/>
      <c r="AY76" s="688"/>
      <c r="AZ76" s="688"/>
    </row>
    <row r="77" spans="2:52" ht="12" customHeight="1" x14ac:dyDescent="0.15">
      <c r="B77" s="330"/>
      <c r="C77" s="330"/>
      <c r="AR77" s="38"/>
      <c r="AU77" s="688"/>
      <c r="AV77" s="688"/>
      <c r="AW77" s="688"/>
      <c r="AX77" s="688"/>
      <c r="AY77" s="688"/>
      <c r="AZ77" s="688"/>
    </row>
    <row r="78" spans="2:52" ht="12" customHeight="1" x14ac:dyDescent="0.15">
      <c r="C78" s="330" t="s">
        <v>1941</v>
      </c>
      <c r="E78" s="330"/>
      <c r="F78" s="330"/>
      <c r="AU78" s="688"/>
      <c r="AV78" s="688"/>
      <c r="AW78" s="688"/>
      <c r="AX78" s="688"/>
      <c r="AY78" s="688"/>
      <c r="AZ78" s="688"/>
    </row>
    <row r="79" spans="2:52" ht="4.5" customHeight="1" x14ac:dyDescent="0.15">
      <c r="C79" s="330"/>
      <c r="E79" s="330"/>
      <c r="F79" s="330"/>
      <c r="AU79" s="688"/>
      <c r="AV79" s="688"/>
      <c r="AW79" s="688"/>
      <c r="AX79" s="688"/>
      <c r="AY79" s="688"/>
      <c r="AZ79" s="688"/>
    </row>
    <row r="80" spans="2:52" ht="12" customHeight="1" x14ac:dyDescent="0.15">
      <c r="B80" s="27" t="s">
        <v>957</v>
      </c>
      <c r="C80" s="2" t="s">
        <v>249</v>
      </c>
      <c r="K80" s="1319"/>
      <c r="L80" s="1320"/>
      <c r="M80" s="1320"/>
      <c r="N80" s="1320"/>
      <c r="O80" s="1320"/>
      <c r="P80" s="1320"/>
      <c r="Q80" s="1320"/>
      <c r="R80" s="1320"/>
      <c r="S80" s="1320"/>
      <c r="T80" s="1320"/>
      <c r="U80" s="1320"/>
      <c r="V80" s="1320"/>
      <c r="W80" s="1320"/>
      <c r="X80" s="1320"/>
      <c r="Y80" s="1320"/>
      <c r="Z80" s="1320"/>
      <c r="AA80" s="1320"/>
      <c r="AB80" s="1320"/>
      <c r="AC80" s="1320"/>
      <c r="AD80" s="1320"/>
      <c r="AE80" s="1320"/>
      <c r="AF80" s="1320"/>
      <c r="AG80" s="1320"/>
      <c r="AH80" s="1320"/>
      <c r="AI80" s="1320"/>
      <c r="AJ80" s="1320"/>
      <c r="AK80" s="1320"/>
      <c r="AL80" s="1320"/>
      <c r="AM80" s="1320"/>
      <c r="AN80" s="1320"/>
      <c r="AO80" s="1320"/>
      <c r="AP80" s="1320"/>
      <c r="AQ80" s="1320"/>
      <c r="AR80" s="1321"/>
      <c r="AU80" s="688"/>
      <c r="AV80" s="688"/>
      <c r="AW80" s="688"/>
      <c r="AX80" s="688"/>
      <c r="AY80" s="688"/>
      <c r="AZ80" s="688"/>
    </row>
    <row r="81" spans="2:52" ht="12" customHeight="1" x14ac:dyDescent="0.15">
      <c r="B81" s="38"/>
      <c r="C81" s="38"/>
      <c r="D81" s="38"/>
      <c r="E81" s="38"/>
      <c r="F81" s="38"/>
      <c r="G81" s="38"/>
      <c r="H81" s="38"/>
      <c r="I81" s="38"/>
      <c r="J81" s="38"/>
      <c r="K81" s="1328"/>
      <c r="L81" s="1329"/>
      <c r="M81" s="1329"/>
      <c r="N81" s="1329"/>
      <c r="O81" s="1329"/>
      <c r="P81" s="1329"/>
      <c r="Q81" s="1329"/>
      <c r="R81" s="1329"/>
      <c r="S81" s="1329"/>
      <c r="T81" s="1329"/>
      <c r="U81" s="1329"/>
      <c r="V81" s="1329"/>
      <c r="W81" s="1329"/>
      <c r="X81" s="1329"/>
      <c r="Y81" s="1329"/>
      <c r="Z81" s="1329"/>
      <c r="AA81" s="1329"/>
      <c r="AB81" s="1329"/>
      <c r="AC81" s="1329"/>
      <c r="AD81" s="1329"/>
      <c r="AE81" s="1329"/>
      <c r="AF81" s="1329"/>
      <c r="AG81" s="1329"/>
      <c r="AH81" s="1329"/>
      <c r="AI81" s="1329"/>
      <c r="AJ81" s="1329"/>
      <c r="AK81" s="1329"/>
      <c r="AL81" s="1329"/>
      <c r="AM81" s="1329"/>
      <c r="AN81" s="1329"/>
      <c r="AO81" s="1329"/>
      <c r="AP81" s="1329"/>
      <c r="AQ81" s="1329"/>
      <c r="AR81" s="1330"/>
      <c r="AU81" s="688"/>
      <c r="AV81" s="688"/>
      <c r="AW81" s="688"/>
      <c r="AX81" s="688"/>
      <c r="AY81" s="688"/>
      <c r="AZ81" s="688"/>
    </row>
    <row r="82" spans="2:52" ht="5.25" customHeight="1" x14ac:dyDescent="0.15">
      <c r="B82" s="1"/>
      <c r="C82" s="1"/>
      <c r="K82" s="1"/>
      <c r="AU82" s="688"/>
      <c r="AV82" s="688"/>
      <c r="AW82" s="688"/>
      <c r="AX82" s="688"/>
      <c r="AY82" s="688"/>
      <c r="AZ82" s="688"/>
    </row>
    <row r="83" spans="2:52" ht="12" customHeight="1" x14ac:dyDescent="0.15">
      <c r="B83" s="3"/>
      <c r="C83" s="3" t="s">
        <v>279</v>
      </c>
      <c r="D83" s="4"/>
      <c r="E83" s="4"/>
      <c r="F83" s="4"/>
      <c r="G83" s="3" t="s">
        <v>284</v>
      </c>
      <c r="H83" s="4"/>
      <c r="I83" s="5"/>
      <c r="J83" s="4" t="s">
        <v>288</v>
      </c>
      <c r="K83" s="4"/>
      <c r="L83" s="4"/>
      <c r="M83" s="4"/>
      <c r="N83" s="1175" t="s">
        <v>291</v>
      </c>
      <c r="O83" s="1176"/>
      <c r="P83" s="1176"/>
      <c r="Q83" s="1176"/>
      <c r="R83" s="1176"/>
      <c r="S83" s="1176"/>
      <c r="T83" s="1176"/>
      <c r="U83" s="1176"/>
      <c r="V83" s="1176"/>
      <c r="W83" s="1176"/>
      <c r="X83" s="1176"/>
      <c r="Y83" s="1176"/>
      <c r="Z83" s="1176"/>
      <c r="AA83" s="1176"/>
      <c r="AB83" s="1176"/>
      <c r="AC83" s="1176"/>
      <c r="AD83" s="1176"/>
      <c r="AE83" s="1176"/>
      <c r="AF83" s="1176"/>
      <c r="AG83" s="1176"/>
      <c r="AH83" s="1176"/>
      <c r="AI83" s="1176"/>
      <c r="AJ83" s="1176"/>
      <c r="AK83" s="1176"/>
      <c r="AL83" s="1176"/>
      <c r="AM83" s="7"/>
      <c r="AN83" s="7" t="s">
        <v>1942</v>
      </c>
      <c r="AO83" s="7"/>
      <c r="AP83" s="8"/>
      <c r="AQ83" s="3" t="s">
        <v>294</v>
      </c>
      <c r="AR83" s="5"/>
      <c r="AU83" s="688"/>
      <c r="AV83" s="688"/>
      <c r="AW83" s="688"/>
      <c r="AX83" s="688"/>
      <c r="AY83" s="688"/>
      <c r="AZ83" s="688"/>
    </row>
    <row r="84" spans="2:52" ht="12" customHeight="1" x14ac:dyDescent="0.15">
      <c r="B84" s="10"/>
      <c r="C84" s="10" t="s">
        <v>280</v>
      </c>
      <c r="D84" s="11"/>
      <c r="E84" s="11"/>
      <c r="F84" s="11" t="s">
        <v>1925</v>
      </c>
      <c r="G84" s="10" t="s">
        <v>285</v>
      </c>
      <c r="H84" s="11"/>
      <c r="I84" s="12" t="s">
        <v>1925</v>
      </c>
      <c r="J84" s="11"/>
      <c r="K84" s="11"/>
      <c r="L84" s="11"/>
      <c r="M84" s="11" t="s">
        <v>1925</v>
      </c>
      <c r="N84" s="10" t="s">
        <v>290</v>
      </c>
      <c r="O84" s="11"/>
      <c r="P84" s="11"/>
      <c r="Q84" s="11"/>
      <c r="R84" s="1175" t="s">
        <v>292</v>
      </c>
      <c r="S84" s="1176"/>
      <c r="T84" s="1176"/>
      <c r="U84" s="1176"/>
      <c r="V84" s="1176"/>
      <c r="W84" s="1176"/>
      <c r="X84" s="1176"/>
      <c r="Y84" s="1176"/>
      <c r="Z84" s="1176"/>
      <c r="AA84" s="1176"/>
      <c r="AB84" s="1176"/>
      <c r="AC84" s="1176"/>
      <c r="AD84" s="1176"/>
      <c r="AE84" s="1176"/>
      <c r="AF84" s="1176"/>
      <c r="AG84" s="1176"/>
      <c r="AH84" s="1176"/>
      <c r="AI84" s="1176"/>
      <c r="AJ84" s="1176"/>
      <c r="AK84" s="1176"/>
      <c r="AL84" s="1192"/>
      <c r="AM84" s="6" t="s">
        <v>293</v>
      </c>
      <c r="AN84" s="11"/>
      <c r="AO84" s="11"/>
      <c r="AP84" s="11"/>
      <c r="AQ84" s="10" t="s">
        <v>295</v>
      </c>
      <c r="AR84" s="12"/>
      <c r="AU84" s="688"/>
      <c r="AV84" s="688"/>
      <c r="AW84" s="688"/>
      <c r="AX84" s="688"/>
      <c r="AY84" s="688"/>
      <c r="AZ84" s="688"/>
    </row>
    <row r="85" spans="2:52" ht="12" customHeight="1" x14ac:dyDescent="0.15">
      <c r="B85" s="1420" t="s">
        <v>1479</v>
      </c>
      <c r="C85" s="655" t="s">
        <v>957</v>
      </c>
      <c r="D85" s="656" t="s">
        <v>1943</v>
      </c>
      <c r="E85" s="656"/>
      <c r="F85" s="656"/>
      <c r="G85" s="25" t="s">
        <v>396</v>
      </c>
      <c r="H85" s="2" t="s">
        <v>2314</v>
      </c>
      <c r="I85" s="5"/>
      <c r="J85" s="1370" t="s">
        <v>1944</v>
      </c>
      <c r="K85" s="1371"/>
      <c r="L85" s="1371"/>
      <c r="M85" s="1372"/>
      <c r="N85" s="1379" t="s">
        <v>1927</v>
      </c>
      <c r="O85" s="1380"/>
      <c r="P85" s="1380"/>
      <c r="Q85" s="1381"/>
      <c r="R85" s="3"/>
      <c r="S85" s="73" t="s">
        <v>396</v>
      </c>
      <c r="T85" s="775" t="s">
        <v>2320</v>
      </c>
      <c r="U85" s="4"/>
      <c r="V85" s="4"/>
      <c r="W85" s="4"/>
      <c r="X85" s="4"/>
      <c r="Y85" s="4"/>
      <c r="Z85" s="4"/>
      <c r="AA85" s="4"/>
      <c r="AB85" s="4"/>
      <c r="AC85" s="4"/>
      <c r="AD85" s="4"/>
      <c r="AE85" s="4"/>
      <c r="AF85" s="4"/>
      <c r="AG85" s="4"/>
      <c r="AH85" s="4"/>
      <c r="AI85" s="4"/>
      <c r="AJ85" s="4"/>
      <c r="AK85" s="4"/>
      <c r="AL85" s="4"/>
      <c r="AM85" s="670" t="s">
        <v>396</v>
      </c>
      <c r="AN85" s="1212" t="s">
        <v>2092</v>
      </c>
      <c r="AO85" s="1212"/>
      <c r="AP85" s="1237"/>
      <c r="AQ85" s="3"/>
      <c r="AR85" s="5"/>
      <c r="AU85" s="688"/>
      <c r="AV85" s="688"/>
      <c r="AW85" s="688"/>
      <c r="AX85" s="688"/>
      <c r="AY85" s="688"/>
      <c r="AZ85" s="688"/>
    </row>
    <row r="86" spans="2:52" ht="12" customHeight="1" x14ac:dyDescent="0.15">
      <c r="B86" s="1421"/>
      <c r="C86" s="652" t="s">
        <v>1945</v>
      </c>
      <c r="D86" s="330"/>
      <c r="E86" s="330"/>
      <c r="F86" s="330"/>
      <c r="G86" s="25" t="s">
        <v>396</v>
      </c>
      <c r="H86" s="2" t="s">
        <v>400</v>
      </c>
      <c r="I86" s="13"/>
      <c r="J86" s="1376"/>
      <c r="K86" s="1377"/>
      <c r="L86" s="1377"/>
      <c r="M86" s="1378"/>
      <c r="N86" s="1382"/>
      <c r="O86" s="1383"/>
      <c r="P86" s="1383"/>
      <c r="Q86" s="1384"/>
      <c r="R86" s="9"/>
      <c r="S86" s="27" t="s">
        <v>396</v>
      </c>
      <c r="T86" s="2" t="s">
        <v>1948</v>
      </c>
      <c r="AM86" s="670" t="s">
        <v>396</v>
      </c>
      <c r="AN86" s="1173" t="s">
        <v>2097</v>
      </c>
      <c r="AO86" s="1173"/>
      <c r="AP86" s="1174"/>
      <c r="AQ86" s="9"/>
      <c r="AR86" s="13"/>
      <c r="AU86" s="688"/>
      <c r="AV86" s="688"/>
      <c r="AW86" s="688"/>
      <c r="AX86" s="688"/>
      <c r="AY86" s="688"/>
      <c r="AZ86" s="688"/>
    </row>
    <row r="87" spans="2:52" ht="12" customHeight="1" x14ac:dyDescent="0.15">
      <c r="B87" s="1421"/>
      <c r="C87" s="652" t="s">
        <v>1946</v>
      </c>
      <c r="D87" s="330"/>
      <c r="E87" s="330"/>
      <c r="F87" s="330"/>
      <c r="G87" s="25" t="s">
        <v>396</v>
      </c>
      <c r="H87" s="2" t="s">
        <v>329</v>
      </c>
      <c r="I87" s="13"/>
      <c r="J87" s="1376"/>
      <c r="K87" s="1377"/>
      <c r="L87" s="1377"/>
      <c r="M87" s="1378"/>
      <c r="N87" s="9"/>
      <c r="R87" s="9"/>
      <c r="S87" s="27"/>
      <c r="T87" s="2" t="s">
        <v>1949</v>
      </c>
      <c r="AC87" s="1308"/>
      <c r="AD87" s="1308"/>
      <c r="AE87" s="1308"/>
      <c r="AF87" s="2" t="s">
        <v>1950</v>
      </c>
      <c r="AL87" s="13"/>
      <c r="AM87" s="670" t="s">
        <v>396</v>
      </c>
      <c r="AN87" s="1173" t="s">
        <v>2102</v>
      </c>
      <c r="AO87" s="1173"/>
      <c r="AP87" s="1174"/>
      <c r="AQ87" s="9"/>
      <c r="AR87" s="13"/>
      <c r="AU87" s="688"/>
      <c r="AV87" s="688"/>
      <c r="AW87" s="688"/>
      <c r="AX87" s="688"/>
      <c r="AY87" s="688"/>
      <c r="AZ87" s="688"/>
    </row>
    <row r="88" spans="2:52" ht="12" customHeight="1" x14ac:dyDescent="0.15">
      <c r="B88" s="1421"/>
      <c r="C88" s="660" t="s">
        <v>1947</v>
      </c>
      <c r="D88" s="330"/>
      <c r="E88" s="330"/>
      <c r="F88" s="330"/>
      <c r="G88" s="25" t="s">
        <v>396</v>
      </c>
      <c r="H88" s="2" t="s">
        <v>332</v>
      </c>
      <c r="I88" s="13"/>
      <c r="J88" s="1376"/>
      <c r="K88" s="1377"/>
      <c r="L88" s="1377"/>
      <c r="M88" s="1378"/>
      <c r="N88" s="1376"/>
      <c r="O88" s="1377"/>
      <c r="P88" s="1377"/>
      <c r="Q88" s="1378"/>
      <c r="AM88" s="670"/>
      <c r="AN88" s="1173"/>
      <c r="AO88" s="1173"/>
      <c r="AP88" s="1174"/>
      <c r="AQ88" s="9"/>
      <c r="AR88" s="13"/>
      <c r="AU88" s="688"/>
      <c r="AV88" s="688"/>
      <c r="AW88" s="688"/>
      <c r="AX88" s="688"/>
      <c r="AY88" s="688"/>
      <c r="AZ88" s="688"/>
    </row>
    <row r="89" spans="2:52" ht="12" customHeight="1" x14ac:dyDescent="0.15">
      <c r="B89" s="1421"/>
      <c r="G89" s="9"/>
      <c r="I89" s="13"/>
      <c r="K89" s="1"/>
      <c r="N89" s="1376"/>
      <c r="O89" s="1377"/>
      <c r="P89" s="1377"/>
      <c r="Q89" s="1378"/>
      <c r="S89" s="27" t="s">
        <v>396</v>
      </c>
      <c r="T89" s="686" t="s">
        <v>2091</v>
      </c>
      <c r="AB89" s="1422"/>
      <c r="AC89" s="1422"/>
      <c r="AD89" s="1422"/>
      <c r="AI89" s="67"/>
      <c r="AM89" s="670"/>
      <c r="AN89" s="1173"/>
      <c r="AO89" s="1173"/>
      <c r="AP89" s="1174"/>
      <c r="AQ89" s="9"/>
      <c r="AR89" s="13"/>
      <c r="AU89" s="688"/>
      <c r="AV89" s="688"/>
      <c r="AW89" s="688"/>
      <c r="AX89" s="688"/>
      <c r="AY89" s="688"/>
      <c r="AZ89" s="688"/>
    </row>
    <row r="90" spans="2:52" ht="12" customHeight="1" x14ac:dyDescent="0.15">
      <c r="B90" s="1421"/>
      <c r="G90" s="9"/>
      <c r="I90" s="13"/>
      <c r="K90" s="1"/>
      <c r="N90" s="10"/>
      <c r="O90" s="11"/>
      <c r="P90" s="11"/>
      <c r="Q90" s="12"/>
      <c r="R90" s="11"/>
      <c r="S90" s="28" t="s">
        <v>396</v>
      </c>
      <c r="T90" s="858" t="s">
        <v>2321</v>
      </c>
      <c r="U90" s="11"/>
      <c r="V90" s="11"/>
      <c r="W90" s="11"/>
      <c r="X90" s="11"/>
      <c r="Y90" s="11"/>
      <c r="Z90" s="11"/>
      <c r="AA90" s="11"/>
      <c r="AB90" s="1184"/>
      <c r="AC90" s="1184"/>
      <c r="AD90" s="1184"/>
      <c r="AE90" s="11"/>
      <c r="AF90" s="11"/>
      <c r="AG90" s="11"/>
      <c r="AH90" s="11"/>
      <c r="AI90" s="115"/>
      <c r="AJ90" s="11"/>
      <c r="AK90" s="11"/>
      <c r="AL90" s="11"/>
      <c r="AM90" s="672"/>
      <c r="AN90" s="1256"/>
      <c r="AO90" s="1256"/>
      <c r="AP90" s="1294"/>
      <c r="AQ90" s="10"/>
      <c r="AR90" s="12"/>
      <c r="AU90" s="688"/>
      <c r="AV90" s="688"/>
      <c r="AW90" s="688"/>
      <c r="AX90" s="688"/>
      <c r="AY90" s="688"/>
      <c r="AZ90" s="688"/>
    </row>
    <row r="91" spans="2:52" ht="12" customHeight="1" x14ac:dyDescent="0.15">
      <c r="B91" s="1421"/>
      <c r="C91" s="1385"/>
      <c r="D91" s="1386"/>
      <c r="E91" s="1386"/>
      <c r="F91" s="13"/>
      <c r="J91" s="1370" t="s">
        <v>1951</v>
      </c>
      <c r="K91" s="1371"/>
      <c r="L91" s="1371"/>
      <c r="M91" s="1372"/>
      <c r="N91" s="2" t="s">
        <v>1952</v>
      </c>
      <c r="R91" s="9"/>
      <c r="S91" s="73" t="s">
        <v>396</v>
      </c>
      <c r="T91" s="1364" t="s">
        <v>2363</v>
      </c>
      <c r="U91" s="1364"/>
      <c r="V91" s="1364"/>
      <c r="W91" s="1364"/>
      <c r="X91" s="1364"/>
      <c r="Y91" s="1364"/>
      <c r="Z91" s="1364"/>
      <c r="AA91" s="1364"/>
      <c r="AB91" s="1364"/>
      <c r="AC91" s="1364"/>
      <c r="AD91" s="1364"/>
      <c r="AE91" s="1364"/>
      <c r="AF91" s="1364"/>
      <c r="AG91" s="1364"/>
      <c r="AH91" s="1364"/>
      <c r="AI91" s="1364"/>
      <c r="AJ91" s="1364"/>
      <c r="AK91" s="1364"/>
      <c r="AL91" s="13"/>
      <c r="AM91" s="670" t="s">
        <v>396</v>
      </c>
      <c r="AN91" s="1212" t="s">
        <v>2092</v>
      </c>
      <c r="AO91" s="1212"/>
      <c r="AP91" s="1237"/>
      <c r="AQ91" s="9"/>
      <c r="AR91" s="13"/>
      <c r="AU91" s="688"/>
      <c r="AV91" s="688"/>
      <c r="AW91" s="688"/>
      <c r="AX91" s="688"/>
      <c r="AY91" s="688"/>
      <c r="AZ91" s="688"/>
    </row>
    <row r="92" spans="2:52" ht="12" customHeight="1" x14ac:dyDescent="0.15">
      <c r="B92" s="1421"/>
      <c r="C92" s="9" t="s">
        <v>366</v>
      </c>
      <c r="F92" s="13"/>
      <c r="J92" s="1376"/>
      <c r="K92" s="1377"/>
      <c r="L92" s="1377"/>
      <c r="M92" s="1378"/>
      <c r="N92" s="10"/>
      <c r="O92" s="11"/>
      <c r="P92" s="11"/>
      <c r="Q92" s="11"/>
      <c r="R92" s="10"/>
      <c r="S92" s="28" t="s">
        <v>396</v>
      </c>
      <c r="T92" s="1363" t="s">
        <v>27</v>
      </c>
      <c r="U92" s="1363"/>
      <c r="V92" s="1363"/>
      <c r="W92" s="1363"/>
      <c r="X92" s="1363"/>
      <c r="Y92" s="1363"/>
      <c r="Z92" s="1363"/>
      <c r="AA92" s="1363"/>
      <c r="AB92" s="1363"/>
      <c r="AC92" s="1363"/>
      <c r="AD92" s="1363"/>
      <c r="AE92" s="1363"/>
      <c r="AF92" s="1363"/>
      <c r="AG92" s="1363"/>
      <c r="AH92" s="1363"/>
      <c r="AI92" s="1363"/>
      <c r="AJ92" s="1363"/>
      <c r="AK92" s="1363"/>
      <c r="AL92" s="12" t="s">
        <v>52</v>
      </c>
      <c r="AM92" s="670" t="s">
        <v>396</v>
      </c>
      <c r="AN92" s="1173" t="s">
        <v>2097</v>
      </c>
      <c r="AO92" s="1173"/>
      <c r="AP92" s="1174"/>
      <c r="AQ92" s="9"/>
      <c r="AR92" s="13"/>
      <c r="AU92" s="688"/>
      <c r="AV92" s="688"/>
      <c r="AW92" s="688"/>
      <c r="AX92" s="688"/>
      <c r="AY92" s="688"/>
      <c r="AZ92" s="688"/>
    </row>
    <row r="93" spans="2:52" ht="12" customHeight="1" x14ac:dyDescent="0.15">
      <c r="B93" s="1421"/>
      <c r="C93" s="689"/>
      <c r="F93" s="13"/>
      <c r="J93" s="1376"/>
      <c r="K93" s="1377"/>
      <c r="L93" s="1377"/>
      <c r="M93" s="1378"/>
      <c r="N93" s="2" t="s">
        <v>1953</v>
      </c>
      <c r="R93" s="1193"/>
      <c r="S93" s="73" t="s">
        <v>396</v>
      </c>
      <c r="T93" s="1364" t="s">
        <v>2363</v>
      </c>
      <c r="U93" s="1364"/>
      <c r="V93" s="1364"/>
      <c r="W93" s="1364"/>
      <c r="X93" s="1364"/>
      <c r="Y93" s="1364"/>
      <c r="Z93" s="1364"/>
      <c r="AA93" s="1364"/>
      <c r="AB93" s="1364"/>
      <c r="AC93" s="1364"/>
      <c r="AD93" s="1364"/>
      <c r="AE93" s="1364"/>
      <c r="AF93" s="1364"/>
      <c r="AG93" s="1364"/>
      <c r="AH93" s="1364"/>
      <c r="AI93" s="1364"/>
      <c r="AJ93" s="1364"/>
      <c r="AK93" s="1364"/>
      <c r="AL93" s="13"/>
      <c r="AM93" s="670" t="s">
        <v>396</v>
      </c>
      <c r="AN93" s="1173" t="s">
        <v>2098</v>
      </c>
      <c r="AO93" s="1173"/>
      <c r="AP93" s="1174"/>
      <c r="AQ93" s="9"/>
      <c r="AR93" s="13"/>
      <c r="AU93" s="688"/>
      <c r="AV93" s="688"/>
      <c r="AW93" s="688"/>
      <c r="AX93" s="688"/>
      <c r="AY93" s="688"/>
      <c r="AZ93" s="688"/>
    </row>
    <row r="94" spans="2:52" ht="12" customHeight="1" x14ac:dyDescent="0.15">
      <c r="B94" s="1421"/>
      <c r="C94" s="689"/>
      <c r="F94" s="13"/>
      <c r="J94" s="9"/>
      <c r="K94" s="1"/>
      <c r="M94" s="13"/>
      <c r="N94" s="10"/>
      <c r="O94" s="11"/>
      <c r="P94" s="11"/>
      <c r="Q94" s="11"/>
      <c r="R94" s="1183"/>
      <c r="S94" s="28" t="s">
        <v>396</v>
      </c>
      <c r="T94" s="1363" t="s">
        <v>27</v>
      </c>
      <c r="U94" s="1363"/>
      <c r="V94" s="1363"/>
      <c r="W94" s="1363"/>
      <c r="X94" s="1363"/>
      <c r="Y94" s="1363"/>
      <c r="Z94" s="1363"/>
      <c r="AA94" s="1363"/>
      <c r="AB94" s="1363"/>
      <c r="AC94" s="1363"/>
      <c r="AD94" s="1363"/>
      <c r="AE94" s="1363"/>
      <c r="AF94" s="1363"/>
      <c r="AG94" s="1363"/>
      <c r="AH94" s="1363"/>
      <c r="AI94" s="1363"/>
      <c r="AJ94" s="1363"/>
      <c r="AK94" s="1363"/>
      <c r="AL94" s="12" t="s">
        <v>52</v>
      </c>
      <c r="AM94" s="670" t="s">
        <v>396</v>
      </c>
      <c r="AN94" s="1173" t="s">
        <v>2367</v>
      </c>
      <c r="AO94" s="1173"/>
      <c r="AP94" s="1174"/>
      <c r="AQ94" s="9"/>
      <c r="AR94" s="13"/>
      <c r="AU94" s="688"/>
      <c r="AV94" s="688"/>
      <c r="AW94" s="688"/>
      <c r="AX94" s="688"/>
      <c r="AY94" s="688"/>
      <c r="AZ94" s="688"/>
    </row>
    <row r="95" spans="2:52" ht="12" customHeight="1" x14ac:dyDescent="0.15">
      <c r="B95" s="1421"/>
      <c r="C95" s="689"/>
      <c r="F95" s="13"/>
      <c r="J95" s="9"/>
      <c r="K95" s="1"/>
      <c r="M95" s="13"/>
      <c r="N95" s="1370" t="s">
        <v>1954</v>
      </c>
      <c r="O95" s="1371"/>
      <c r="P95" s="1371"/>
      <c r="Q95" s="1372"/>
      <c r="R95" s="1193"/>
      <c r="S95" s="73" t="s">
        <v>396</v>
      </c>
      <c r="T95" s="1364" t="s">
        <v>2363</v>
      </c>
      <c r="U95" s="1364"/>
      <c r="V95" s="1364"/>
      <c r="W95" s="1364"/>
      <c r="X95" s="1364"/>
      <c r="Y95" s="1364"/>
      <c r="Z95" s="1364"/>
      <c r="AA95" s="1364"/>
      <c r="AB95" s="1364"/>
      <c r="AC95" s="1364"/>
      <c r="AD95" s="1364"/>
      <c r="AE95" s="1364"/>
      <c r="AF95" s="1364"/>
      <c r="AG95" s="1364"/>
      <c r="AH95" s="1364"/>
      <c r="AI95" s="1364"/>
      <c r="AJ95" s="1364"/>
      <c r="AK95" s="1364"/>
      <c r="AL95" s="13"/>
      <c r="AM95" s="670" t="s">
        <v>396</v>
      </c>
      <c r="AN95" s="1173" t="s">
        <v>2103</v>
      </c>
      <c r="AO95" s="1173"/>
      <c r="AP95" s="1174"/>
      <c r="AQ95" s="9"/>
      <c r="AR95" s="13"/>
      <c r="AU95" s="688"/>
      <c r="AV95" s="688"/>
      <c r="AW95" s="688"/>
      <c r="AX95" s="688"/>
      <c r="AY95" s="688"/>
      <c r="AZ95" s="688"/>
    </row>
    <row r="96" spans="2:52" ht="12" customHeight="1" x14ac:dyDescent="0.15">
      <c r="B96" s="1421"/>
      <c r="C96" s="689"/>
      <c r="F96" s="13"/>
      <c r="J96" s="9"/>
      <c r="K96" s="1"/>
      <c r="M96" s="13"/>
      <c r="N96" s="1373"/>
      <c r="O96" s="1374"/>
      <c r="P96" s="1374"/>
      <c r="Q96" s="1375"/>
      <c r="R96" s="1183"/>
      <c r="S96" s="28" t="s">
        <v>396</v>
      </c>
      <c r="T96" s="1363" t="s">
        <v>27</v>
      </c>
      <c r="U96" s="1363"/>
      <c r="V96" s="1363"/>
      <c r="W96" s="1363"/>
      <c r="X96" s="1363"/>
      <c r="Y96" s="1363"/>
      <c r="Z96" s="1363"/>
      <c r="AA96" s="1363"/>
      <c r="AB96" s="1363"/>
      <c r="AC96" s="1363"/>
      <c r="AD96" s="1363"/>
      <c r="AE96" s="1363"/>
      <c r="AF96" s="1363"/>
      <c r="AG96" s="1363"/>
      <c r="AH96" s="1363"/>
      <c r="AI96" s="1363"/>
      <c r="AJ96" s="1363"/>
      <c r="AK96" s="1363"/>
      <c r="AL96" s="12" t="s">
        <v>52</v>
      </c>
      <c r="AM96" s="670" t="s">
        <v>396</v>
      </c>
      <c r="AN96" s="1173" t="s">
        <v>2096</v>
      </c>
      <c r="AO96" s="1173"/>
      <c r="AP96" s="1174"/>
      <c r="AQ96" s="9"/>
      <c r="AR96" s="13"/>
      <c r="AU96" s="688"/>
      <c r="AV96" s="688"/>
      <c r="AW96" s="688"/>
      <c r="AX96" s="688"/>
      <c r="AY96" s="688"/>
      <c r="AZ96" s="688"/>
    </row>
    <row r="97" spans="2:52" ht="12" customHeight="1" x14ac:dyDescent="0.15">
      <c r="B97" s="1421"/>
      <c r="C97" s="689"/>
      <c r="F97" s="13"/>
      <c r="J97" s="9"/>
      <c r="K97" s="1"/>
      <c r="M97" s="13"/>
      <c r="N97" s="1370" t="s">
        <v>1955</v>
      </c>
      <c r="O97" s="1371"/>
      <c r="P97" s="1371"/>
      <c r="Q97" s="1372"/>
      <c r="R97" s="1193"/>
      <c r="S97" s="73" t="s">
        <v>396</v>
      </c>
      <c r="T97" s="1364" t="s">
        <v>2363</v>
      </c>
      <c r="U97" s="1364"/>
      <c r="V97" s="1364"/>
      <c r="W97" s="1364"/>
      <c r="X97" s="1364"/>
      <c r="Y97" s="1364"/>
      <c r="Z97" s="1364"/>
      <c r="AA97" s="1364"/>
      <c r="AB97" s="1364"/>
      <c r="AC97" s="1364"/>
      <c r="AD97" s="1364"/>
      <c r="AE97" s="1364"/>
      <c r="AF97" s="1364"/>
      <c r="AG97" s="1364"/>
      <c r="AH97" s="1364"/>
      <c r="AI97" s="1364"/>
      <c r="AJ97" s="1364"/>
      <c r="AK97" s="1364"/>
      <c r="AL97" s="13"/>
      <c r="AM97" s="1257"/>
      <c r="AN97" s="1173"/>
      <c r="AO97" s="1173"/>
      <c r="AP97" s="1174"/>
      <c r="AQ97" s="9"/>
      <c r="AR97" s="13"/>
      <c r="AU97" s="688"/>
      <c r="AV97" s="688"/>
      <c r="AW97" s="688"/>
      <c r="AX97" s="688"/>
      <c r="AY97" s="688"/>
      <c r="AZ97" s="688"/>
    </row>
    <row r="98" spans="2:52" ht="12" customHeight="1" x14ac:dyDescent="0.15">
      <c r="B98" s="1421"/>
      <c r="C98" s="689"/>
      <c r="F98" s="13"/>
      <c r="J98" s="9"/>
      <c r="K98" s="1"/>
      <c r="M98" s="13"/>
      <c r="N98" s="1373"/>
      <c r="O98" s="1374"/>
      <c r="P98" s="1374"/>
      <c r="Q98" s="1375"/>
      <c r="R98" s="1183"/>
      <c r="S98" s="28" t="s">
        <v>396</v>
      </c>
      <c r="T98" s="1363" t="s">
        <v>27</v>
      </c>
      <c r="U98" s="1363"/>
      <c r="V98" s="1363"/>
      <c r="W98" s="1363"/>
      <c r="X98" s="1363"/>
      <c r="Y98" s="1363"/>
      <c r="Z98" s="1363"/>
      <c r="AA98" s="1363"/>
      <c r="AB98" s="1363"/>
      <c r="AC98" s="1363"/>
      <c r="AD98" s="1363"/>
      <c r="AE98" s="1363"/>
      <c r="AF98" s="1363"/>
      <c r="AG98" s="1363"/>
      <c r="AH98" s="1363"/>
      <c r="AI98" s="1363"/>
      <c r="AJ98" s="1363"/>
      <c r="AK98" s="1363"/>
      <c r="AL98" s="12" t="s">
        <v>52</v>
      </c>
      <c r="AM98" s="1257"/>
      <c r="AN98" s="1173"/>
      <c r="AO98" s="1173"/>
      <c r="AP98" s="1174"/>
      <c r="AQ98" s="9"/>
      <c r="AR98" s="13"/>
      <c r="AU98" s="688"/>
      <c r="AV98" s="688"/>
      <c r="AW98" s="688"/>
      <c r="AX98" s="688"/>
      <c r="AY98" s="688"/>
      <c r="AZ98" s="688"/>
    </row>
    <row r="99" spans="2:52" ht="12" customHeight="1" x14ac:dyDescent="0.15">
      <c r="B99" s="1421"/>
      <c r="C99" s="689"/>
      <c r="F99" s="13"/>
      <c r="J99" s="9"/>
      <c r="K99" s="1"/>
      <c r="M99" s="13"/>
      <c r="N99" s="1370" t="s">
        <v>2364</v>
      </c>
      <c r="O99" s="1371"/>
      <c r="P99" s="1371"/>
      <c r="Q99" s="1372"/>
      <c r="R99" s="1193"/>
      <c r="S99" s="73" t="s">
        <v>396</v>
      </c>
      <c r="T99" s="1364" t="s">
        <v>2363</v>
      </c>
      <c r="U99" s="1364"/>
      <c r="V99" s="1364"/>
      <c r="W99" s="1364"/>
      <c r="X99" s="1364"/>
      <c r="Y99" s="1364"/>
      <c r="Z99" s="1364"/>
      <c r="AA99" s="1364"/>
      <c r="AB99" s="1364"/>
      <c r="AC99" s="1364"/>
      <c r="AD99" s="1364"/>
      <c r="AE99" s="1364"/>
      <c r="AF99" s="1364"/>
      <c r="AG99" s="1364"/>
      <c r="AH99" s="1364"/>
      <c r="AI99" s="1364"/>
      <c r="AJ99" s="1364"/>
      <c r="AK99" s="1364"/>
      <c r="AL99" s="13"/>
      <c r="AM99" s="1257"/>
      <c r="AN99" s="1173"/>
      <c r="AO99" s="1173"/>
      <c r="AP99" s="1174"/>
      <c r="AQ99" s="9"/>
      <c r="AR99" s="13"/>
      <c r="AU99" s="688"/>
      <c r="AV99" s="688"/>
      <c r="AW99" s="688"/>
      <c r="AX99" s="688"/>
      <c r="AY99" s="688"/>
      <c r="AZ99" s="688"/>
    </row>
    <row r="100" spans="2:52" ht="12" customHeight="1" x14ac:dyDescent="0.15">
      <c r="B100" s="1421"/>
      <c r="C100" s="689"/>
      <c r="F100" s="13"/>
      <c r="J100" s="9"/>
      <c r="K100" s="1"/>
      <c r="M100" s="13"/>
      <c r="N100" s="1373"/>
      <c r="O100" s="1374"/>
      <c r="P100" s="1374"/>
      <c r="Q100" s="1375"/>
      <c r="R100" s="1183"/>
      <c r="S100" s="28" t="s">
        <v>396</v>
      </c>
      <c r="T100" s="1363" t="s">
        <v>27</v>
      </c>
      <c r="U100" s="1363"/>
      <c r="V100" s="1363"/>
      <c r="W100" s="1363"/>
      <c r="X100" s="1363"/>
      <c r="Y100" s="1363"/>
      <c r="Z100" s="1363"/>
      <c r="AA100" s="1363"/>
      <c r="AB100" s="1363"/>
      <c r="AC100" s="1363"/>
      <c r="AD100" s="1363"/>
      <c r="AE100" s="1363"/>
      <c r="AF100" s="1363"/>
      <c r="AG100" s="1363"/>
      <c r="AH100" s="1363"/>
      <c r="AI100" s="1363"/>
      <c r="AJ100" s="1363"/>
      <c r="AK100" s="1363"/>
      <c r="AL100" s="12" t="s">
        <v>52</v>
      </c>
      <c r="AM100" s="1257"/>
      <c r="AN100" s="1173"/>
      <c r="AO100" s="1173"/>
      <c r="AP100" s="1174"/>
      <c r="AQ100" s="9"/>
      <c r="AR100" s="13"/>
      <c r="AU100" s="688"/>
      <c r="AV100" s="688"/>
      <c r="AW100" s="688"/>
      <c r="AX100" s="688"/>
      <c r="AY100" s="688"/>
      <c r="AZ100" s="688"/>
    </row>
    <row r="101" spans="2:52" ht="12" customHeight="1" x14ac:dyDescent="0.15">
      <c r="B101" s="1421"/>
      <c r="C101" s="689"/>
      <c r="F101" s="13"/>
      <c r="J101" s="9"/>
      <c r="K101" s="1"/>
      <c r="M101" s="13"/>
      <c r="N101" s="1370" t="s">
        <v>2365</v>
      </c>
      <c r="O101" s="1371"/>
      <c r="P101" s="1371"/>
      <c r="Q101" s="1372"/>
      <c r="R101" s="1193"/>
      <c r="S101" s="73" t="s">
        <v>396</v>
      </c>
      <c r="T101" s="1364" t="s">
        <v>2363</v>
      </c>
      <c r="U101" s="1364"/>
      <c r="V101" s="1364"/>
      <c r="W101" s="1364"/>
      <c r="X101" s="1364"/>
      <c r="Y101" s="1364"/>
      <c r="Z101" s="1364"/>
      <c r="AA101" s="1364"/>
      <c r="AB101" s="1364"/>
      <c r="AC101" s="1364"/>
      <c r="AD101" s="1364"/>
      <c r="AE101" s="1364"/>
      <c r="AF101" s="1364"/>
      <c r="AG101" s="1364"/>
      <c r="AH101" s="1364"/>
      <c r="AI101" s="1364"/>
      <c r="AJ101" s="1364"/>
      <c r="AK101" s="1364"/>
      <c r="AL101" s="13"/>
      <c r="AM101" s="1257"/>
      <c r="AN101" s="1173"/>
      <c r="AO101" s="1173"/>
      <c r="AP101" s="1174"/>
      <c r="AQ101" s="9"/>
      <c r="AR101" s="13"/>
      <c r="AU101" s="688"/>
      <c r="AV101" s="688"/>
      <c r="AW101" s="688"/>
      <c r="AX101" s="688"/>
      <c r="AY101" s="688"/>
      <c r="AZ101" s="688"/>
    </row>
    <row r="102" spans="2:52" ht="12" customHeight="1" x14ac:dyDescent="0.15">
      <c r="B102" s="1421"/>
      <c r="C102" s="689"/>
      <c r="F102" s="13"/>
      <c r="J102" s="9"/>
      <c r="K102" s="1"/>
      <c r="M102" s="13"/>
      <c r="N102" s="1373"/>
      <c r="O102" s="1374"/>
      <c r="P102" s="1374"/>
      <c r="Q102" s="1375"/>
      <c r="R102" s="1183"/>
      <c r="S102" s="28" t="s">
        <v>396</v>
      </c>
      <c r="T102" s="1363" t="s">
        <v>27</v>
      </c>
      <c r="U102" s="1363"/>
      <c r="V102" s="1363"/>
      <c r="W102" s="1363"/>
      <c r="X102" s="1363"/>
      <c r="Y102" s="1363"/>
      <c r="Z102" s="1363"/>
      <c r="AA102" s="1363"/>
      <c r="AB102" s="1363"/>
      <c r="AC102" s="1363"/>
      <c r="AD102" s="1363"/>
      <c r="AE102" s="1363"/>
      <c r="AF102" s="1363"/>
      <c r="AG102" s="1363"/>
      <c r="AH102" s="1363"/>
      <c r="AI102" s="1363"/>
      <c r="AJ102" s="1363"/>
      <c r="AK102" s="1363"/>
      <c r="AL102" s="12" t="s">
        <v>52</v>
      </c>
      <c r="AM102" s="1257"/>
      <c r="AN102" s="1173"/>
      <c r="AO102" s="1173"/>
      <c r="AP102" s="1174"/>
      <c r="AQ102" s="9"/>
      <c r="AR102" s="13"/>
      <c r="AU102" s="688"/>
      <c r="AV102" s="688"/>
      <c r="AW102" s="688"/>
      <c r="AX102" s="688"/>
      <c r="AY102" s="688"/>
      <c r="AZ102" s="688"/>
    </row>
    <row r="103" spans="2:52" ht="12" customHeight="1" x14ac:dyDescent="0.15">
      <c r="B103" s="1421"/>
      <c r="C103" s="689"/>
      <c r="F103" s="13"/>
      <c r="J103" s="9"/>
      <c r="K103" s="1"/>
      <c r="M103" s="13"/>
      <c r="N103" s="1370" t="s">
        <v>2366</v>
      </c>
      <c r="O103" s="1371"/>
      <c r="P103" s="1371"/>
      <c r="Q103" s="1372"/>
      <c r="R103" s="1193"/>
      <c r="S103" s="73" t="s">
        <v>396</v>
      </c>
      <c r="T103" s="1364" t="s">
        <v>2363</v>
      </c>
      <c r="U103" s="1364"/>
      <c r="V103" s="1364"/>
      <c r="W103" s="1364"/>
      <c r="X103" s="1364"/>
      <c r="Y103" s="1364"/>
      <c r="Z103" s="1364"/>
      <c r="AA103" s="1364"/>
      <c r="AB103" s="1364"/>
      <c r="AC103" s="1364"/>
      <c r="AD103" s="1364"/>
      <c r="AE103" s="1364"/>
      <c r="AF103" s="1364"/>
      <c r="AG103" s="1364"/>
      <c r="AH103" s="1364"/>
      <c r="AI103" s="1364"/>
      <c r="AJ103" s="1364"/>
      <c r="AK103" s="1364"/>
      <c r="AL103" s="13"/>
      <c r="AM103" s="1257"/>
      <c r="AN103" s="1173"/>
      <c r="AO103" s="1173"/>
      <c r="AP103" s="1174"/>
      <c r="AQ103" s="9"/>
      <c r="AR103" s="13"/>
      <c r="AU103" s="688"/>
      <c r="AV103" s="688"/>
      <c r="AW103" s="688"/>
      <c r="AX103" s="688"/>
      <c r="AY103" s="688"/>
      <c r="AZ103" s="688"/>
    </row>
    <row r="104" spans="2:52" ht="12" customHeight="1" x14ac:dyDescent="0.15">
      <c r="B104" s="1421"/>
      <c r="C104" s="689"/>
      <c r="F104" s="13"/>
      <c r="J104" s="9"/>
      <c r="K104" s="1"/>
      <c r="M104" s="13"/>
      <c r="N104" s="1373"/>
      <c r="O104" s="1374"/>
      <c r="P104" s="1374"/>
      <c r="Q104" s="1375"/>
      <c r="R104" s="1183"/>
      <c r="S104" s="28" t="s">
        <v>396</v>
      </c>
      <c r="T104" s="1363" t="s">
        <v>27</v>
      </c>
      <c r="U104" s="1363"/>
      <c r="V104" s="1363"/>
      <c r="W104" s="1363"/>
      <c r="X104" s="1363"/>
      <c r="Y104" s="1363"/>
      <c r="Z104" s="1363"/>
      <c r="AA104" s="1363"/>
      <c r="AB104" s="1363"/>
      <c r="AC104" s="1363"/>
      <c r="AD104" s="1363"/>
      <c r="AE104" s="1363"/>
      <c r="AF104" s="1363"/>
      <c r="AG104" s="1363"/>
      <c r="AH104" s="1363"/>
      <c r="AI104" s="1363"/>
      <c r="AJ104" s="1363"/>
      <c r="AK104" s="1363"/>
      <c r="AL104" s="12" t="s">
        <v>52</v>
      </c>
      <c r="AM104" s="1257"/>
      <c r="AN104" s="1173"/>
      <c r="AO104" s="1173"/>
      <c r="AP104" s="1174"/>
      <c r="AQ104" s="9"/>
      <c r="AR104" s="13"/>
      <c r="AU104" s="688"/>
      <c r="AV104" s="688"/>
      <c r="AW104" s="688"/>
      <c r="AX104" s="688"/>
      <c r="AY104" s="688"/>
      <c r="AZ104" s="688"/>
    </row>
    <row r="105" spans="2:52" ht="12" customHeight="1" x14ac:dyDescent="0.15">
      <c r="B105" s="690"/>
      <c r="C105" s="690"/>
      <c r="D105" s="4"/>
      <c r="E105" s="4"/>
      <c r="F105" s="4"/>
      <c r="G105" s="4"/>
      <c r="H105" s="4"/>
      <c r="I105" s="4"/>
      <c r="J105" s="4"/>
      <c r="K105" s="690"/>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1369"/>
      <c r="AN105" s="1369"/>
      <c r="AO105" s="1369"/>
      <c r="AP105" s="1369"/>
      <c r="AQ105" s="4"/>
      <c r="AR105" s="4"/>
    </row>
    <row r="106" spans="2:52" ht="12" customHeight="1" x14ac:dyDescent="0.15">
      <c r="C106" s="2" t="s">
        <v>2207</v>
      </c>
    </row>
    <row r="107" spans="2:52" ht="12" customHeight="1" x14ac:dyDescent="0.15"/>
    <row r="108" spans="2:52" ht="12" customHeight="1" x14ac:dyDescent="0.15">
      <c r="B108" s="3"/>
      <c r="C108" s="3" t="s">
        <v>279</v>
      </c>
      <c r="D108" s="4"/>
      <c r="E108" s="4"/>
      <c r="F108" s="4"/>
      <c r="G108" s="3"/>
      <c r="H108" s="4"/>
      <c r="I108" s="5"/>
      <c r="J108" s="4" t="s">
        <v>288</v>
      </c>
      <c r="K108" s="4"/>
      <c r="L108" s="4"/>
      <c r="M108" s="4"/>
      <c r="N108" s="1175" t="s">
        <v>291</v>
      </c>
      <c r="O108" s="1176"/>
      <c r="P108" s="1176"/>
      <c r="Q108" s="1176"/>
      <c r="R108" s="1176"/>
      <c r="S108" s="1176"/>
      <c r="T108" s="1176"/>
      <c r="U108" s="1176"/>
      <c r="V108" s="1176"/>
      <c r="W108" s="1176"/>
      <c r="X108" s="1176"/>
      <c r="Y108" s="1176"/>
      <c r="Z108" s="1176"/>
      <c r="AA108" s="1176"/>
      <c r="AB108" s="1176"/>
      <c r="AC108" s="1176"/>
      <c r="AD108" s="1176"/>
      <c r="AE108" s="1176"/>
      <c r="AF108" s="1176"/>
      <c r="AG108" s="1176"/>
      <c r="AH108" s="1176"/>
      <c r="AI108" s="1176"/>
      <c r="AJ108" s="1176"/>
      <c r="AK108" s="1176"/>
      <c r="AL108" s="1176"/>
      <c r="AM108" s="7"/>
      <c r="AN108" s="7" t="s">
        <v>219</v>
      </c>
      <c r="AO108" s="7"/>
      <c r="AP108" s="8"/>
      <c r="AQ108" s="3" t="s">
        <v>294</v>
      </c>
      <c r="AR108" s="5"/>
    </row>
    <row r="109" spans="2:52" ht="12" customHeight="1" x14ac:dyDescent="0.15">
      <c r="B109" s="10"/>
      <c r="C109" s="10" t="s">
        <v>280</v>
      </c>
      <c r="D109" s="11"/>
      <c r="E109" s="11"/>
      <c r="F109" s="11" t="s">
        <v>219</v>
      </c>
      <c r="G109" s="10"/>
      <c r="H109" s="11"/>
      <c r="I109" s="12"/>
      <c r="J109" s="11"/>
      <c r="K109" s="11"/>
      <c r="L109" s="11"/>
      <c r="M109" s="11" t="s">
        <v>219</v>
      </c>
      <c r="N109" s="10" t="s">
        <v>290</v>
      </c>
      <c r="O109" s="11"/>
      <c r="P109" s="11"/>
      <c r="Q109" s="11"/>
      <c r="R109" s="1175" t="s">
        <v>292</v>
      </c>
      <c r="S109" s="1176"/>
      <c r="T109" s="1176"/>
      <c r="U109" s="1176"/>
      <c r="V109" s="1176"/>
      <c r="W109" s="1176"/>
      <c r="X109" s="1176"/>
      <c r="Y109" s="1176"/>
      <c r="Z109" s="1176"/>
      <c r="AA109" s="1176"/>
      <c r="AB109" s="1176"/>
      <c r="AC109" s="1176"/>
      <c r="AD109" s="1176"/>
      <c r="AE109" s="1176"/>
      <c r="AF109" s="1176"/>
      <c r="AG109" s="1176"/>
      <c r="AH109" s="1176"/>
      <c r="AI109" s="1176"/>
      <c r="AJ109" s="1176"/>
      <c r="AK109" s="1176"/>
      <c r="AL109" s="1192"/>
      <c r="AM109" s="6" t="s">
        <v>293</v>
      </c>
      <c r="AN109" s="11"/>
      <c r="AO109" s="11"/>
      <c r="AP109" s="11"/>
      <c r="AQ109" s="10" t="s">
        <v>295</v>
      </c>
      <c r="AR109" s="12"/>
    </row>
    <row r="110" spans="2:52" ht="12" customHeight="1" x14ac:dyDescent="0.15">
      <c r="B110" s="832"/>
      <c r="C110" s="924" t="s">
        <v>2340</v>
      </c>
      <c r="D110" s="656"/>
      <c r="E110" s="656"/>
      <c r="F110" s="656"/>
      <c r="G110" s="3"/>
      <c r="H110" s="4"/>
      <c r="I110" s="5"/>
      <c r="J110" s="3" t="s">
        <v>2305</v>
      </c>
      <c r="K110" s="4"/>
      <c r="L110" s="4"/>
      <c r="M110" s="5"/>
      <c r="N110" s="3"/>
      <c r="O110" s="4"/>
      <c r="P110" s="4"/>
      <c r="Q110" s="5"/>
      <c r="R110" s="26" t="s">
        <v>396</v>
      </c>
      <c r="S110" s="4" t="s">
        <v>2341</v>
      </c>
      <c r="T110" s="4"/>
      <c r="U110" s="4"/>
      <c r="V110" s="4"/>
      <c r="W110" s="4"/>
      <c r="X110" s="4"/>
      <c r="Y110" s="4"/>
      <c r="Z110" s="4"/>
      <c r="AA110" s="4"/>
      <c r="AB110" s="4"/>
      <c r="AC110" s="4"/>
      <c r="AD110" s="4"/>
      <c r="AE110" s="4"/>
      <c r="AF110" s="4"/>
      <c r="AG110" s="4"/>
      <c r="AH110" s="4"/>
      <c r="AI110" s="4"/>
      <c r="AJ110" s="4"/>
      <c r="AK110" s="4"/>
      <c r="AL110" s="5"/>
      <c r="AM110" s="670" t="s">
        <v>396</v>
      </c>
      <c r="AN110" s="668" t="s">
        <v>2096</v>
      </c>
      <c r="AO110" s="668"/>
      <c r="AP110" s="669"/>
      <c r="AQ110" s="3"/>
      <c r="AR110" s="5"/>
      <c r="AU110" s="688"/>
      <c r="AV110" s="688"/>
      <c r="AW110" s="688"/>
      <c r="AX110" s="688"/>
      <c r="AY110" s="688"/>
      <c r="AZ110" s="688"/>
    </row>
    <row r="111" spans="2:52" ht="12" customHeight="1" x14ac:dyDescent="0.15">
      <c r="B111" s="833"/>
      <c r="C111" s="658" t="s">
        <v>344</v>
      </c>
      <c r="D111" s="330"/>
      <c r="E111" s="330"/>
      <c r="F111" s="330"/>
      <c r="G111" s="9"/>
      <c r="I111" s="13"/>
      <c r="J111" s="9"/>
      <c r="M111" s="13"/>
      <c r="N111" s="652"/>
      <c r="Q111" s="13"/>
      <c r="R111" s="25" t="s">
        <v>396</v>
      </c>
      <c r="S111" s="2" t="s">
        <v>2342</v>
      </c>
      <c r="AL111" s="13"/>
      <c r="AM111" s="670" t="s">
        <v>396</v>
      </c>
      <c r="AN111" s="666"/>
      <c r="AO111" s="666"/>
      <c r="AP111" s="671"/>
      <c r="AQ111" s="9"/>
      <c r="AR111" s="13"/>
      <c r="AU111" s="688"/>
      <c r="AV111" s="688"/>
      <c r="AW111" s="688"/>
      <c r="AX111" s="688"/>
      <c r="AY111" s="688"/>
      <c r="AZ111" s="688"/>
    </row>
    <row r="112" spans="2:52" ht="12" customHeight="1" x14ac:dyDescent="0.15">
      <c r="B112" s="834"/>
      <c r="C112" s="860"/>
      <c r="D112" s="11"/>
      <c r="E112" s="11"/>
      <c r="F112" s="11"/>
      <c r="G112" s="10"/>
      <c r="H112" s="11"/>
      <c r="I112" s="12"/>
      <c r="J112" s="10"/>
      <c r="K112" s="11"/>
      <c r="L112" s="11"/>
      <c r="M112" s="12"/>
      <c r="N112" s="10"/>
      <c r="O112" s="11"/>
      <c r="P112" s="11"/>
      <c r="Q112" s="12"/>
      <c r="R112" s="11"/>
      <c r="S112" s="11"/>
      <c r="T112" s="11"/>
      <c r="U112" s="11"/>
      <c r="V112" s="11"/>
      <c r="W112" s="11"/>
      <c r="X112" s="11"/>
      <c r="Y112" s="11"/>
      <c r="Z112" s="11"/>
      <c r="AA112" s="11"/>
      <c r="AB112" s="11"/>
      <c r="AC112" s="11"/>
      <c r="AD112" s="11"/>
      <c r="AE112" s="11"/>
      <c r="AF112" s="11"/>
      <c r="AG112" s="11"/>
      <c r="AH112" s="11"/>
      <c r="AI112" s="11"/>
      <c r="AJ112" s="11"/>
      <c r="AK112" s="11"/>
      <c r="AL112" s="12"/>
      <c r="AM112" s="672" t="s">
        <v>396</v>
      </c>
      <c r="AN112" s="673"/>
      <c r="AO112" s="673"/>
      <c r="AP112" s="674"/>
      <c r="AQ112" s="10"/>
      <c r="AR112" s="12"/>
      <c r="AU112" s="688"/>
      <c r="AV112" s="688"/>
      <c r="AW112" s="688"/>
      <c r="AX112" s="688"/>
      <c r="AY112" s="688"/>
      <c r="AZ112" s="688"/>
    </row>
    <row r="113" spans="2:52" ht="12" customHeight="1" x14ac:dyDescent="0.15">
      <c r="B113" s="1"/>
      <c r="C113" s="1"/>
      <c r="K113" s="1"/>
      <c r="AU113" s="688"/>
      <c r="AV113" s="688"/>
      <c r="AW113" s="688"/>
      <c r="AX113" s="688"/>
      <c r="AY113" s="688"/>
      <c r="AZ113" s="688"/>
    </row>
    <row r="129" spans="47:47" x14ac:dyDescent="0.15">
      <c r="AU129" s="68"/>
    </row>
    <row r="130" spans="47:47" x14ac:dyDescent="0.15">
      <c r="AU130" s="68"/>
    </row>
    <row r="131" spans="47:47" x14ac:dyDescent="0.15">
      <c r="AU131" s="68"/>
    </row>
    <row r="136" spans="47:47" ht="12" customHeight="1" x14ac:dyDescent="0.15"/>
    <row r="148" ht="12" customHeight="1" x14ac:dyDescent="0.15"/>
    <row r="170" ht="12" customHeight="1" x14ac:dyDescent="0.15"/>
  </sheetData>
  <mergeCells count="154">
    <mergeCell ref="K8:AR8"/>
    <mergeCell ref="K9:AR9"/>
    <mergeCell ref="K80:AR80"/>
    <mergeCell ref="K81:AR81"/>
    <mergeCell ref="AN42:AP42"/>
    <mergeCell ref="AN43:AP43"/>
    <mergeCell ref="AN44:AP44"/>
    <mergeCell ref="O41:Q44"/>
    <mergeCell ref="AN31:AP31"/>
    <mergeCell ref="AN32:AP32"/>
    <mergeCell ref="R72:U72"/>
    <mergeCell ref="W72:AD72"/>
    <mergeCell ref="AF72:AG72"/>
    <mergeCell ref="AI72:AK72"/>
    <mergeCell ref="N45:Q46"/>
    <mergeCell ref="AM13:AP13"/>
    <mergeCell ref="AM14:AP14"/>
    <mergeCell ref="AM15:AP15"/>
    <mergeCell ref="J16:M18"/>
    <mergeCell ref="N16:Q18"/>
    <mergeCell ref="AN16:AP16"/>
    <mergeCell ref="AN17:AP17"/>
    <mergeCell ref="AN18:AP18"/>
    <mergeCell ref="J68:M69"/>
    <mergeCell ref="B85:B104"/>
    <mergeCell ref="J85:M88"/>
    <mergeCell ref="N88:Q89"/>
    <mergeCell ref="AB89:AD89"/>
    <mergeCell ref="AB90:AD90"/>
    <mergeCell ref="AM101:AP101"/>
    <mergeCell ref="AM102:AP102"/>
    <mergeCell ref="AM103:AP103"/>
    <mergeCell ref="AM104:AP104"/>
    <mergeCell ref="AN89:AP89"/>
    <mergeCell ref="AN90:AP90"/>
    <mergeCell ref="AN91:AP91"/>
    <mergeCell ref="AN93:AP93"/>
    <mergeCell ref="AN96:AP96"/>
    <mergeCell ref="AN92:AP92"/>
    <mergeCell ref="AM99:AP99"/>
    <mergeCell ref="AM100:AP100"/>
    <mergeCell ref="C91:E91"/>
    <mergeCell ref="N99:Q100"/>
    <mergeCell ref="T92:AK92"/>
    <mergeCell ref="T93:AK93"/>
    <mergeCell ref="N85:Q86"/>
    <mergeCell ref="AC87:AE87"/>
    <mergeCell ref="N97:Q98"/>
    <mergeCell ref="N68:Q70"/>
    <mergeCell ref="AF69:AH69"/>
    <mergeCell ref="AI69:AL69"/>
    <mergeCell ref="R70:U70"/>
    <mergeCell ref="AM72:AP72"/>
    <mergeCell ref="R71:U71"/>
    <mergeCell ref="W71:AD71"/>
    <mergeCell ref="AF71:AG71"/>
    <mergeCell ref="AI71:AK71"/>
    <mergeCell ref="AM71:AP71"/>
    <mergeCell ref="R99:R100"/>
    <mergeCell ref="T99:AK99"/>
    <mergeCell ref="T100:AK100"/>
    <mergeCell ref="T97:AK97"/>
    <mergeCell ref="T98:AK98"/>
    <mergeCell ref="AN23:AP23"/>
    <mergeCell ref="AN24:AP24"/>
    <mergeCell ref="AN25:AP25"/>
    <mergeCell ref="AN26:AP26"/>
    <mergeCell ref="AN45:AP45"/>
    <mergeCell ref="U62:AL63"/>
    <mergeCell ref="AN62:AP62"/>
    <mergeCell ref="AN27:AP27"/>
    <mergeCell ref="AN28:AP28"/>
    <mergeCell ref="AN29:AP29"/>
    <mergeCell ref="AN34:AP34"/>
    <mergeCell ref="AN41:AP41"/>
    <mergeCell ref="AN33:AP33"/>
    <mergeCell ref="AN35:AP35"/>
    <mergeCell ref="AN36:AP36"/>
    <mergeCell ref="AN37:AP37"/>
    <mergeCell ref="AN38:AP38"/>
    <mergeCell ref="AN39:AP39"/>
    <mergeCell ref="R84:AL84"/>
    <mergeCell ref="N101:Q102"/>
    <mergeCell ref="R101:R102"/>
    <mergeCell ref="AN46:AP46"/>
    <mergeCell ref="AN53:AP54"/>
    <mergeCell ref="AN55:AP55"/>
    <mergeCell ref="AN56:AP56"/>
    <mergeCell ref="AN57:AP57"/>
    <mergeCell ref="AN61:AP61"/>
    <mergeCell ref="AN63:AP63"/>
    <mergeCell ref="AN64:AP64"/>
    <mergeCell ref="AN66:AP66"/>
    <mergeCell ref="AN67:AP67"/>
    <mergeCell ref="AN60:AP60"/>
    <mergeCell ref="U61:AI61"/>
    <mergeCell ref="N95:Q96"/>
    <mergeCell ref="T96:AK96"/>
    <mergeCell ref="R97:R98"/>
    <mergeCell ref="W70:AD70"/>
    <mergeCell ref="AN68:AP68"/>
    <mergeCell ref="AN69:AP69"/>
    <mergeCell ref="AF70:AG70"/>
    <mergeCell ref="AI70:AK70"/>
    <mergeCell ref="AM70:AP70"/>
    <mergeCell ref="N83:AL83"/>
    <mergeCell ref="J91:M93"/>
    <mergeCell ref="R93:R94"/>
    <mergeCell ref="AN30:AP30"/>
    <mergeCell ref="N11:AL11"/>
    <mergeCell ref="R12:AL12"/>
    <mergeCell ref="B13:B43"/>
    <mergeCell ref="J13:M14"/>
    <mergeCell ref="N13:Q14"/>
    <mergeCell ref="C18:E18"/>
    <mergeCell ref="X37:AE37"/>
    <mergeCell ref="O29:Q31"/>
    <mergeCell ref="T30:X30"/>
    <mergeCell ref="O32:Q35"/>
    <mergeCell ref="O37:Q37"/>
    <mergeCell ref="O38:Q40"/>
    <mergeCell ref="T33:X33"/>
    <mergeCell ref="AN19:AP19"/>
    <mergeCell ref="AN20:AP20"/>
    <mergeCell ref="AN22:AP22"/>
    <mergeCell ref="AN88:AP88"/>
    <mergeCell ref="AN40:AP40"/>
    <mergeCell ref="AN85:AP85"/>
    <mergeCell ref="AN86:AP86"/>
    <mergeCell ref="AN87:AP87"/>
    <mergeCell ref="N108:AL108"/>
    <mergeCell ref="AN94:AP94"/>
    <mergeCell ref="AN95:AP95"/>
    <mergeCell ref="T94:AK94"/>
    <mergeCell ref="T95:AK95"/>
    <mergeCell ref="R109:AL109"/>
    <mergeCell ref="AN47:AP47"/>
    <mergeCell ref="AN48:AP48"/>
    <mergeCell ref="AN49:AP49"/>
    <mergeCell ref="AN50:AP51"/>
    <mergeCell ref="AN52:AP52"/>
    <mergeCell ref="AN58:AP58"/>
    <mergeCell ref="AN59:AP59"/>
    <mergeCell ref="T101:AK101"/>
    <mergeCell ref="T102:AK102"/>
    <mergeCell ref="AM97:AP97"/>
    <mergeCell ref="AM98:AP98"/>
    <mergeCell ref="AM105:AP105"/>
    <mergeCell ref="N103:Q104"/>
    <mergeCell ref="R103:R104"/>
    <mergeCell ref="T103:AK103"/>
    <mergeCell ref="T104:AK104"/>
    <mergeCell ref="R95:R96"/>
    <mergeCell ref="T91:AK91"/>
  </mergeCells>
  <phoneticPr fontId="2"/>
  <conditionalFormatting sqref="R16:R27">
    <cfRule type="expression" dxfId="17" priority="7" stopIfTrue="1">
      <formula>IF(#REF!=1,TRUE,FALSE)</formula>
    </cfRule>
  </conditionalFormatting>
  <conditionalFormatting sqref="R68:R69">
    <cfRule type="expression" dxfId="16" priority="17" stopIfTrue="1">
      <formula>IF(#REF!=1,TRUE,FALSE)</formula>
    </cfRule>
  </conditionalFormatting>
  <conditionalFormatting sqref="S37 S41">
    <cfRule type="expression" dxfId="15" priority="1" stopIfTrue="1">
      <formula>IF(#REF!=1,TRUE,FALSE)</formula>
    </cfRule>
  </conditionalFormatting>
  <conditionalFormatting sqref="S23:T27">
    <cfRule type="expression" dxfId="14" priority="6" stopIfTrue="1">
      <formula>IF(#REF!=1,TRUE,FALSE)</formula>
    </cfRule>
  </conditionalFormatting>
  <conditionalFormatting sqref="S59:AL59">
    <cfRule type="expression" dxfId="13" priority="11" stopIfTrue="1">
      <formula>IF(#REF!=1,TRUE,FALSE)</formula>
    </cfRule>
  </conditionalFormatting>
  <conditionalFormatting sqref="T16:T20 S17:S20 S21:T21">
    <cfRule type="expression" dxfId="12" priority="8" stopIfTrue="1">
      <formula>IF(#REF!=1,TRUE,FALSE)</formula>
    </cfRule>
  </conditionalFormatting>
  <conditionalFormatting sqref="T22">
    <cfRule type="expression" dxfId="11" priority="5" stopIfTrue="1">
      <formula>IF(#REF!=1,TRUE,FALSE)</formula>
    </cfRule>
  </conditionalFormatting>
  <conditionalFormatting sqref="T37 S38:S39 T42 Y42 AD42 S43">
    <cfRule type="expression" dxfId="10" priority="2" stopIfTrue="1">
      <formula>IF(#REF!=1,TRUE,FALSE)</formula>
    </cfRule>
  </conditionalFormatting>
  <conditionalFormatting sqref="T68:T69">
    <cfRule type="expression" dxfId="9" priority="18" stopIfTrue="1">
      <formula>IF(#REF!=1,TRUE,FALSE)</formula>
    </cfRule>
  </conditionalFormatting>
  <conditionalFormatting sqref="T57:Z58">
    <cfRule type="expression" dxfId="8" priority="12" stopIfTrue="1">
      <formula>IF(#REF!=1,TRUE,FALSE)</formula>
    </cfRule>
  </conditionalFormatting>
  <conditionalFormatting sqref="U55">
    <cfRule type="expression" dxfId="7" priority="9" stopIfTrue="1">
      <formula>IF(#REF!=1,TRUE,FALSE)</formula>
    </cfRule>
  </conditionalFormatting>
  <conditionalFormatting sqref="X29 S29:S30 X32 S32:S33 AA33 X34">
    <cfRule type="expression" dxfId="6" priority="3" stopIfTrue="1">
      <formula>IF(#REF!=1,TRUE,FALSE)</formula>
    </cfRule>
  </conditionalFormatting>
  <conditionalFormatting sqref="AF57:AI58">
    <cfRule type="expression" dxfId="5" priority="10" stopIfTrue="1">
      <formula>IF(#REF!=1,TRUE,FALSE)</formula>
    </cfRule>
  </conditionalFormatting>
  <conditionalFormatting sqref="AI45 S45:S46 S48 S50 AI50:AI56 S56 AD56:AH56 AD57:AD58 AI59:AI68 AC60:AH60 S60:U62 AC61:AC62 S63:AC63 S64:S65 U64:U65">
    <cfRule type="expression" dxfId="4" priority="14" stopIfTrue="1">
      <formula>IF(#REF!=1,TRUE,FALSE)</formula>
    </cfRule>
  </conditionalFormatting>
  <dataValidations count="2">
    <dataValidation type="list" allowBlank="1" showInputMessage="1" sqref="C18:E18 C91:E91" xr:uid="{00000000-0002-0000-0C00-000000000000}">
      <formula1>"1,2,3,4,5,6,7,8"</formula1>
    </dataValidation>
    <dataValidation type="list" allowBlank="1" showInputMessage="1" showErrorMessage="1" sqref="Y57:Y58 G85:G88 AJ57:AJ58 T51:T55 AM16:AM20 AM110:AM112 AH57:AH58 S22 C13 C85 R29 AB44 R38:R39 S42 X42 R32 G13:G19 S57:S58 S85:S87 S89:S104 AM85:AM87 B8 AC42 S44 V49 AM91:AM96 R110:R111 B80 AM22:AM69 AA57:AA58 AB47 AF47 AD45 AA45 T64:T65 T60:T62 S67 Y49 S47 V47 Y47 AB49 AF49 S49 S13:S14 S16" xr:uid="{00000000-0002-0000-0C00-000001000000}">
      <formula1>"□,■"</formula1>
    </dataValidation>
  </dataValidations>
  <pageMargins left="0.78740157480314965" right="0.51181102362204722" top="0.59055118110236227" bottom="0.59055118110236227" header="0.11811023622047245" footer="0.11811023622047245"/>
  <pageSetup paperSize="9" scale="80" orientation="portrait" r:id="rId1"/>
  <headerFooter alignWithMargins="0">
    <oddFooter>&amp;C5_温熱&amp;R&amp;8株式会社ジェイ・イー・サポート</oddFooter>
  </headerFooter>
  <rowBreaks count="1" manualBreakCount="1">
    <brk id="72" min="1" max="4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BO173"/>
  <sheetViews>
    <sheetView view="pageBreakPreview" zoomScaleNormal="100" zoomScaleSheetLayoutView="100" workbookViewId="0">
      <selection activeCell="B6" sqref="B6:AR7"/>
    </sheetView>
  </sheetViews>
  <sheetFormatPr defaultRowHeight="12" x14ac:dyDescent="0.15"/>
  <cols>
    <col min="1" max="1" width="3.625" style="2" customWidth="1"/>
    <col min="2" max="49" width="2.625" style="2" customWidth="1"/>
    <col min="50" max="16384" width="9" style="2"/>
  </cols>
  <sheetData>
    <row r="1" spans="2:67" ht="12" customHeight="1" x14ac:dyDescent="0.15"/>
    <row r="2" spans="2:67" s="238" customFormat="1" ht="15" customHeight="1" thickBot="1" x14ac:dyDescent="0.2">
      <c r="B2" s="238" t="s">
        <v>298</v>
      </c>
    </row>
    <row r="3" spans="2:67" ht="12" customHeight="1" x14ac:dyDescent="0.15">
      <c r="AT3" s="1440" t="s">
        <v>1481</v>
      </c>
      <c r="AU3" s="1441"/>
      <c r="AV3" s="1441"/>
      <c r="AW3" s="1441"/>
      <c r="AX3" s="1441"/>
      <c r="AY3" s="1441"/>
      <c r="AZ3" s="1441"/>
      <c r="BA3" s="1442"/>
      <c r="BB3" s="331"/>
      <c r="BC3" s="331"/>
      <c r="BD3" s="331"/>
      <c r="BE3" s="331"/>
      <c r="BF3" s="331"/>
      <c r="BG3" s="331"/>
      <c r="BH3" s="331"/>
      <c r="BI3" s="331"/>
      <c r="BJ3" s="331"/>
      <c r="BK3" s="331"/>
      <c r="BL3" s="331"/>
      <c r="BM3" s="331"/>
      <c r="BN3" s="331"/>
      <c r="BO3" s="331"/>
    </row>
    <row r="4" spans="2:67" ht="12" customHeight="1" thickBot="1" x14ac:dyDescent="0.2">
      <c r="B4" s="660" t="s">
        <v>1073</v>
      </c>
      <c r="D4" s="330" t="s">
        <v>1868</v>
      </c>
      <c r="AR4" s="38" t="s">
        <v>1107</v>
      </c>
      <c r="AT4" s="1443"/>
      <c r="AU4" s="1444"/>
      <c r="AV4" s="1444"/>
      <c r="AW4" s="1444"/>
      <c r="AX4" s="1444"/>
      <c r="AY4" s="1444"/>
      <c r="AZ4" s="1444"/>
      <c r="BA4" s="1445"/>
      <c r="BB4" s="331"/>
      <c r="BC4" s="331"/>
      <c r="BD4" s="331"/>
      <c r="BE4" s="331"/>
      <c r="BF4" s="331"/>
      <c r="BG4" s="331"/>
      <c r="BH4" s="331"/>
      <c r="BI4" s="331"/>
      <c r="BJ4" s="331"/>
      <c r="BK4" s="331"/>
      <c r="BL4" s="331"/>
      <c r="BM4" s="331"/>
      <c r="BN4" s="331"/>
      <c r="BO4" s="331"/>
    </row>
    <row r="5" spans="2:67" ht="12" customHeight="1" x14ac:dyDescent="0.15"/>
    <row r="6" spans="2:67" ht="12" customHeight="1" x14ac:dyDescent="0.15">
      <c r="B6" s="27" t="s">
        <v>957</v>
      </c>
      <c r="C6" s="2" t="s">
        <v>249</v>
      </c>
      <c r="K6" s="1319"/>
      <c r="L6" s="1320"/>
      <c r="M6" s="1320"/>
      <c r="N6" s="1320"/>
      <c r="O6" s="1320"/>
      <c r="P6" s="1320"/>
      <c r="Q6" s="1320"/>
      <c r="R6" s="1320"/>
      <c r="S6" s="1320"/>
      <c r="T6" s="1320"/>
      <c r="U6" s="1320"/>
      <c r="V6" s="1320"/>
      <c r="W6" s="1320"/>
      <c r="X6" s="1320"/>
      <c r="Y6" s="1320"/>
      <c r="Z6" s="1320"/>
      <c r="AA6" s="1320"/>
      <c r="AB6" s="1320"/>
      <c r="AC6" s="1320"/>
      <c r="AD6" s="1320"/>
      <c r="AE6" s="1320"/>
      <c r="AF6" s="1320"/>
      <c r="AG6" s="1320"/>
      <c r="AH6" s="1320"/>
      <c r="AI6" s="1320"/>
      <c r="AJ6" s="1320"/>
      <c r="AK6" s="1320"/>
      <c r="AL6" s="1320"/>
      <c r="AM6" s="1320"/>
      <c r="AN6" s="1320"/>
      <c r="AO6" s="1320"/>
      <c r="AP6" s="1320"/>
      <c r="AQ6" s="1320"/>
      <c r="AR6" s="1321"/>
      <c r="AT6" s="1459" t="s">
        <v>924</v>
      </c>
      <c r="AU6" s="1459"/>
      <c r="AV6" s="1459"/>
      <c r="AW6" s="1459"/>
      <c r="AX6" s="1459"/>
      <c r="AY6" s="1459"/>
    </row>
    <row r="7" spans="2:67" s="38" customFormat="1" ht="12" customHeight="1" x14ac:dyDescent="0.15">
      <c r="K7" s="1328"/>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30"/>
      <c r="AT7" s="1459"/>
      <c r="AU7" s="1459"/>
      <c r="AV7" s="1459"/>
      <c r="AW7" s="1459"/>
      <c r="AX7" s="1459"/>
      <c r="AY7" s="1459"/>
    </row>
    <row r="8" spans="2:67" ht="12" customHeight="1" x14ac:dyDescent="0.15">
      <c r="B8" s="1" t="s">
        <v>1361</v>
      </c>
      <c r="AT8" s="1459"/>
      <c r="AU8" s="1459"/>
      <c r="AV8" s="1459"/>
      <c r="AW8" s="1459"/>
      <c r="AX8" s="1459"/>
      <c r="AY8" s="1459"/>
    </row>
    <row r="9" spans="2:67" ht="12" customHeight="1" x14ac:dyDescent="0.15">
      <c r="B9" s="3"/>
      <c r="C9" s="3" t="s">
        <v>279</v>
      </c>
      <c r="D9" s="4"/>
      <c r="E9" s="4"/>
      <c r="F9" s="4"/>
      <c r="G9" s="3" t="s">
        <v>284</v>
      </c>
      <c r="H9" s="4"/>
      <c r="I9" s="5"/>
      <c r="J9" s="4" t="s">
        <v>288</v>
      </c>
      <c r="K9" s="4"/>
      <c r="L9" s="4"/>
      <c r="M9" s="4"/>
      <c r="N9" s="1175" t="s">
        <v>291</v>
      </c>
      <c r="O9" s="1176"/>
      <c r="P9" s="1176"/>
      <c r="Q9" s="1176"/>
      <c r="R9" s="1176"/>
      <c r="S9" s="1176"/>
      <c r="T9" s="1176"/>
      <c r="U9" s="1176"/>
      <c r="V9" s="1176"/>
      <c r="W9" s="1176"/>
      <c r="X9" s="1176"/>
      <c r="Y9" s="1176"/>
      <c r="Z9" s="1176"/>
      <c r="AA9" s="1176"/>
      <c r="AB9" s="1176"/>
      <c r="AC9" s="1176"/>
      <c r="AD9" s="1176"/>
      <c r="AE9" s="1176"/>
      <c r="AF9" s="1176"/>
      <c r="AG9" s="1176"/>
      <c r="AH9" s="1176"/>
      <c r="AI9" s="1176"/>
      <c r="AJ9" s="1176"/>
      <c r="AK9" s="1176"/>
      <c r="AL9" s="1176"/>
      <c r="AM9" s="7"/>
      <c r="AN9" s="7" t="s">
        <v>299</v>
      </c>
      <c r="AO9" s="7"/>
      <c r="AP9" s="8"/>
      <c r="AQ9" s="3" t="s">
        <v>294</v>
      </c>
      <c r="AR9" s="5"/>
      <c r="AS9" s="9"/>
      <c r="AT9" s="2" t="s">
        <v>923</v>
      </c>
      <c r="AU9" s="2" t="s">
        <v>927</v>
      </c>
    </row>
    <row r="10" spans="2:67" ht="12" customHeight="1" x14ac:dyDescent="0.15">
      <c r="B10" s="10"/>
      <c r="C10" s="10" t="s">
        <v>280</v>
      </c>
      <c r="D10" s="11"/>
      <c r="E10" s="11"/>
      <c r="F10" s="11" t="s">
        <v>300</v>
      </c>
      <c r="G10" s="10" t="s">
        <v>285</v>
      </c>
      <c r="H10" s="11"/>
      <c r="I10" s="12" t="s">
        <v>361</v>
      </c>
      <c r="J10" s="11"/>
      <c r="K10" s="11"/>
      <c r="L10" s="11"/>
      <c r="M10" s="11" t="s">
        <v>361</v>
      </c>
      <c r="N10" s="10" t="s">
        <v>290</v>
      </c>
      <c r="O10" s="11"/>
      <c r="P10" s="11"/>
      <c r="Q10" s="11"/>
      <c r="R10" s="1175" t="s">
        <v>292</v>
      </c>
      <c r="S10" s="1176"/>
      <c r="T10" s="1176"/>
      <c r="U10" s="1176"/>
      <c r="V10" s="1176"/>
      <c r="W10" s="1176"/>
      <c r="X10" s="1176"/>
      <c r="Y10" s="1176"/>
      <c r="Z10" s="1176"/>
      <c r="AA10" s="1176"/>
      <c r="AB10" s="1176"/>
      <c r="AC10" s="1176"/>
      <c r="AD10" s="1176"/>
      <c r="AE10" s="1176"/>
      <c r="AF10" s="1176"/>
      <c r="AG10" s="1176"/>
      <c r="AH10" s="1176"/>
      <c r="AI10" s="1176"/>
      <c r="AJ10" s="1176"/>
      <c r="AK10" s="1176"/>
      <c r="AL10" s="1192"/>
      <c r="AM10" s="6" t="s">
        <v>293</v>
      </c>
      <c r="AN10" s="11"/>
      <c r="AO10" s="11"/>
      <c r="AP10" s="11"/>
      <c r="AQ10" s="10" t="s">
        <v>295</v>
      </c>
      <c r="AR10" s="12"/>
      <c r="AS10" s="9"/>
      <c r="AU10" s="2" t="s">
        <v>928</v>
      </c>
    </row>
    <row r="11" spans="2:67" ht="12" customHeight="1" x14ac:dyDescent="0.15">
      <c r="B11" s="1198" t="s">
        <v>1479</v>
      </c>
      <c r="C11" s="25" t="s">
        <v>396</v>
      </c>
      <c r="D11" s="2" t="s">
        <v>362</v>
      </c>
      <c r="G11" s="25" t="s">
        <v>396</v>
      </c>
      <c r="H11" s="2" t="s">
        <v>354</v>
      </c>
      <c r="I11" s="13"/>
      <c r="J11" s="2" t="s">
        <v>252</v>
      </c>
      <c r="N11" s="9" t="s">
        <v>252</v>
      </c>
      <c r="R11" s="9" t="s">
        <v>649</v>
      </c>
      <c r="S11" s="2" t="s">
        <v>253</v>
      </c>
      <c r="AC11" s="73" t="s">
        <v>396</v>
      </c>
      <c r="AD11" s="2" t="s">
        <v>254</v>
      </c>
      <c r="AM11" s="267"/>
      <c r="AN11" s="110"/>
      <c r="AO11" s="110"/>
      <c r="AP11" s="110"/>
      <c r="AQ11" s="9"/>
      <c r="AR11" s="13"/>
      <c r="AS11" s="9"/>
      <c r="AU11" s="2" t="s">
        <v>929</v>
      </c>
    </row>
    <row r="12" spans="2:67" ht="12" customHeight="1" x14ac:dyDescent="0.15">
      <c r="B12" s="1199"/>
      <c r="C12" s="9" t="s">
        <v>363</v>
      </c>
      <c r="G12" s="25" t="s">
        <v>396</v>
      </c>
      <c r="H12" s="2">
        <v>3</v>
      </c>
      <c r="I12" s="13"/>
      <c r="N12" s="9"/>
      <c r="R12" s="9"/>
      <c r="S12" s="2" t="s">
        <v>628</v>
      </c>
      <c r="T12" s="110"/>
      <c r="U12" s="110"/>
      <c r="V12" s="110"/>
      <c r="W12" s="110"/>
      <c r="X12" s="110"/>
      <c r="Y12" s="2" t="s">
        <v>255</v>
      </c>
      <c r="AB12" s="2" t="s">
        <v>412</v>
      </c>
      <c r="AM12" s="267"/>
      <c r="AN12" s="110"/>
      <c r="AO12" s="110"/>
      <c r="AP12" s="110"/>
      <c r="AQ12" s="9"/>
      <c r="AR12" s="13"/>
      <c r="AS12" s="9"/>
      <c r="AT12" s="38"/>
      <c r="AU12" s="38"/>
    </row>
    <row r="13" spans="2:67" ht="12" customHeight="1" x14ac:dyDescent="0.15">
      <c r="B13" s="1199"/>
      <c r="C13" s="9" t="s">
        <v>364</v>
      </c>
      <c r="G13" s="25" t="s">
        <v>396</v>
      </c>
      <c r="H13" s="2">
        <v>2</v>
      </c>
      <c r="I13" s="13"/>
      <c r="N13" s="9"/>
      <c r="R13" s="9"/>
      <c r="S13" s="2" t="s">
        <v>256</v>
      </c>
      <c r="AM13" s="267"/>
      <c r="AN13" s="110"/>
      <c r="AO13" s="110"/>
      <c r="AP13" s="110"/>
      <c r="AQ13" s="9"/>
      <c r="AR13" s="13"/>
      <c r="AS13" s="9"/>
      <c r="AU13" s="2" t="s">
        <v>925</v>
      </c>
    </row>
    <row r="14" spans="2:67" ht="12" customHeight="1" x14ac:dyDescent="0.15">
      <c r="B14" s="1199"/>
      <c r="C14" s="9" t="s">
        <v>365</v>
      </c>
      <c r="G14" s="25" t="s">
        <v>396</v>
      </c>
      <c r="H14" s="2">
        <v>1</v>
      </c>
      <c r="I14" s="13"/>
      <c r="N14" s="9"/>
      <c r="R14" s="9"/>
      <c r="S14" s="27" t="s">
        <v>396</v>
      </c>
      <c r="T14" s="2" t="s">
        <v>257</v>
      </c>
      <c r="AM14" s="267"/>
      <c r="AN14" s="110"/>
      <c r="AO14" s="110"/>
      <c r="AP14" s="110"/>
      <c r="AQ14" s="9"/>
      <c r="AR14" s="13"/>
      <c r="AS14" s="9"/>
      <c r="AU14" s="2" t="s">
        <v>926</v>
      </c>
    </row>
    <row r="15" spans="2:67" ht="12" customHeight="1" x14ac:dyDescent="0.15">
      <c r="B15" s="1199"/>
      <c r="C15" s="9"/>
      <c r="G15" s="9"/>
      <c r="I15" s="13"/>
      <c r="N15" s="9"/>
      <c r="R15" s="9"/>
      <c r="S15" s="27" t="s">
        <v>396</v>
      </c>
      <c r="T15" s="2" t="s">
        <v>258</v>
      </c>
      <c r="AM15" s="267"/>
      <c r="AN15" s="110"/>
      <c r="AO15" s="110"/>
      <c r="AP15" s="110"/>
      <c r="AQ15" s="9"/>
      <c r="AR15" s="13"/>
      <c r="AS15" s="9"/>
    </row>
    <row r="16" spans="2:67" ht="12" customHeight="1" x14ac:dyDescent="0.15">
      <c r="B16" s="1199"/>
      <c r="C16" s="1450"/>
      <c r="D16" s="1451"/>
      <c r="E16" s="1451"/>
      <c r="G16" s="9"/>
      <c r="I16" s="13"/>
      <c r="J16" s="9"/>
      <c r="N16" s="9"/>
      <c r="R16" s="9"/>
      <c r="S16" s="27" t="s">
        <v>396</v>
      </c>
      <c r="T16" s="2" t="s">
        <v>259</v>
      </c>
      <c r="AL16" s="13"/>
      <c r="AM16" s="267"/>
      <c r="AN16" s="110"/>
      <c r="AO16" s="110"/>
      <c r="AP16" s="110"/>
      <c r="AQ16" s="9"/>
      <c r="AR16" s="13"/>
      <c r="AS16" s="9"/>
    </row>
    <row r="17" spans="2:45" ht="12" customHeight="1" x14ac:dyDescent="0.15">
      <c r="B17" s="1199"/>
      <c r="C17" s="10" t="s">
        <v>366</v>
      </c>
      <c r="D17" s="11"/>
      <c r="E17" s="11"/>
      <c r="F17" s="11"/>
      <c r="G17" s="10"/>
      <c r="H17" s="11"/>
      <c r="I17" s="12"/>
      <c r="J17" s="11"/>
      <c r="K17" s="11"/>
      <c r="L17" s="11"/>
      <c r="M17" s="11"/>
      <c r="N17" s="10"/>
      <c r="O17" s="11"/>
      <c r="P17" s="11"/>
      <c r="Q17" s="11"/>
      <c r="R17" s="10"/>
      <c r="S17" s="11"/>
      <c r="T17" s="11"/>
      <c r="U17" s="11"/>
      <c r="V17" s="11"/>
      <c r="W17" s="11"/>
      <c r="X17" s="11"/>
      <c r="Y17" s="11"/>
      <c r="Z17" s="11"/>
      <c r="AA17" s="11"/>
      <c r="AB17" s="11"/>
      <c r="AC17" s="11"/>
      <c r="AD17" s="11"/>
      <c r="AE17" s="11"/>
      <c r="AF17" s="11"/>
      <c r="AG17" s="11"/>
      <c r="AH17" s="11"/>
      <c r="AI17" s="11"/>
      <c r="AJ17" s="11"/>
      <c r="AK17" s="11"/>
      <c r="AL17" s="12"/>
      <c r="AM17" s="267"/>
      <c r="AN17" s="110"/>
      <c r="AO17" s="110"/>
      <c r="AP17" s="110"/>
      <c r="AQ17" s="9"/>
      <c r="AR17" s="13"/>
      <c r="AS17" s="9"/>
    </row>
    <row r="18" spans="2:45" ht="12" customHeight="1" x14ac:dyDescent="0.15">
      <c r="B18" s="1199"/>
      <c r="C18" s="25" t="s">
        <v>396</v>
      </c>
      <c r="D18" s="2" t="s">
        <v>367</v>
      </c>
      <c r="G18" s="25" t="s">
        <v>396</v>
      </c>
      <c r="H18" s="2" t="s">
        <v>354</v>
      </c>
      <c r="I18" s="13"/>
      <c r="J18" s="2" t="s">
        <v>371</v>
      </c>
      <c r="N18" s="9" t="s">
        <v>270</v>
      </c>
      <c r="R18" s="25" t="s">
        <v>396</v>
      </c>
      <c r="S18" s="2" t="s">
        <v>1364</v>
      </c>
      <c r="X18" s="31"/>
      <c r="Y18" s="31" t="s">
        <v>249</v>
      </c>
      <c r="AM18" s="267"/>
      <c r="AN18" s="110"/>
      <c r="AO18" s="110"/>
      <c r="AP18" s="110"/>
      <c r="AQ18" s="9"/>
      <c r="AR18" s="13"/>
      <c r="AS18" s="9"/>
    </row>
    <row r="19" spans="2:45" ht="12" customHeight="1" x14ac:dyDescent="0.15">
      <c r="B19" s="1199"/>
      <c r="C19" s="9" t="s">
        <v>368</v>
      </c>
      <c r="G19" s="25" t="s">
        <v>396</v>
      </c>
      <c r="H19" s="2">
        <v>3</v>
      </c>
      <c r="I19" s="13"/>
      <c r="J19" s="2" t="s">
        <v>372</v>
      </c>
      <c r="N19" s="9" t="s">
        <v>276</v>
      </c>
      <c r="R19" s="9"/>
      <c r="S19" s="27" t="s">
        <v>396</v>
      </c>
      <c r="T19" s="2" t="s">
        <v>1395</v>
      </c>
      <c r="Y19" s="1197"/>
      <c r="Z19" s="1197"/>
      <c r="AA19" s="1197"/>
      <c r="AB19" s="1197"/>
      <c r="AC19" s="1197"/>
      <c r="AD19" s="1197"/>
      <c r="AE19" s="1197"/>
      <c r="AF19" s="1197"/>
      <c r="AG19" s="1197"/>
      <c r="AH19" s="1197"/>
      <c r="AI19" s="1197"/>
      <c r="AJ19" s="1197"/>
      <c r="AK19" s="1197"/>
      <c r="AL19" s="1463"/>
      <c r="AM19" s="267"/>
      <c r="AN19" s="110"/>
      <c r="AO19" s="110"/>
      <c r="AP19" s="110"/>
      <c r="AQ19" s="9"/>
      <c r="AR19" s="13"/>
      <c r="AS19" s="9"/>
    </row>
    <row r="20" spans="2:45" ht="12" customHeight="1" x14ac:dyDescent="0.15">
      <c r="B20" s="1199"/>
      <c r="C20" s="9" t="s">
        <v>369</v>
      </c>
      <c r="G20" s="25" t="s">
        <v>396</v>
      </c>
      <c r="H20" s="2">
        <v>2</v>
      </c>
      <c r="I20" s="13"/>
      <c r="N20" s="9" t="s">
        <v>275</v>
      </c>
      <c r="R20" s="9"/>
      <c r="S20" s="27" t="s">
        <v>396</v>
      </c>
      <c r="T20" s="2" t="s">
        <v>1396</v>
      </c>
      <c r="Y20" s="1197"/>
      <c r="Z20" s="1197"/>
      <c r="AA20" s="1197"/>
      <c r="AB20" s="1197"/>
      <c r="AC20" s="1197"/>
      <c r="AD20" s="1197"/>
      <c r="AE20" s="1197"/>
      <c r="AF20" s="1197"/>
      <c r="AG20" s="1197"/>
      <c r="AH20" s="1197"/>
      <c r="AI20" s="1197"/>
      <c r="AJ20" s="1197"/>
      <c r="AK20" s="1197"/>
      <c r="AL20" s="1463"/>
      <c r="AM20" s="267"/>
      <c r="AN20" s="110"/>
      <c r="AO20" s="110"/>
      <c r="AP20" s="110"/>
      <c r="AQ20" s="9"/>
      <c r="AR20" s="13"/>
      <c r="AS20" s="9"/>
    </row>
    <row r="21" spans="2:45" ht="12" customHeight="1" x14ac:dyDescent="0.15">
      <c r="B21" s="1199"/>
      <c r="C21" s="9"/>
      <c r="G21" s="25" t="s">
        <v>396</v>
      </c>
      <c r="H21" s="2">
        <v>1</v>
      </c>
      <c r="I21" s="13"/>
      <c r="N21" s="9" t="s">
        <v>271</v>
      </c>
      <c r="R21" s="9"/>
      <c r="S21" s="6" t="s">
        <v>1394</v>
      </c>
      <c r="T21" s="7"/>
      <c r="U21" s="7"/>
      <c r="V21" s="7"/>
      <c r="W21" s="7"/>
      <c r="X21" s="7"/>
      <c r="Y21" s="7"/>
      <c r="Z21" s="7"/>
      <c r="AA21" s="7"/>
      <c r="AB21" s="7"/>
      <c r="AC21" s="7"/>
      <c r="AD21" s="7"/>
      <c r="AE21" s="7"/>
      <c r="AF21" s="7"/>
      <c r="AG21" s="6" t="s">
        <v>1362</v>
      </c>
      <c r="AH21" s="7"/>
      <c r="AI21" s="6" t="s">
        <v>1363</v>
      </c>
      <c r="AJ21" s="7"/>
      <c r="AK21" s="6" t="s">
        <v>1368</v>
      </c>
      <c r="AL21" s="8"/>
      <c r="AM21" s="267"/>
      <c r="AN21" s="110"/>
      <c r="AO21" s="110"/>
      <c r="AP21" s="110"/>
      <c r="AQ21" s="9"/>
      <c r="AR21" s="13"/>
      <c r="AS21" s="9"/>
    </row>
    <row r="22" spans="2:45" ht="12" customHeight="1" x14ac:dyDescent="0.15">
      <c r="B22" s="1199"/>
      <c r="C22" s="1450"/>
      <c r="D22" s="1451"/>
      <c r="E22" s="1451"/>
      <c r="G22" s="9"/>
      <c r="I22" s="13"/>
      <c r="N22" s="9" t="s">
        <v>272</v>
      </c>
      <c r="R22" s="9"/>
      <c r="S22" s="1452"/>
      <c r="T22" s="1453"/>
      <c r="U22" s="1453"/>
      <c r="V22" s="1453"/>
      <c r="W22" s="1453"/>
      <c r="X22" s="1453"/>
      <c r="Y22" s="1453"/>
      <c r="Z22" s="1453"/>
      <c r="AA22" s="1453"/>
      <c r="AB22" s="1453"/>
      <c r="AC22" s="1453"/>
      <c r="AD22" s="1453"/>
      <c r="AE22" s="1453"/>
      <c r="AF22" s="1454"/>
      <c r="AG22" s="1452"/>
      <c r="AH22" s="1454"/>
      <c r="AI22" s="1452"/>
      <c r="AJ22" s="1454"/>
      <c r="AK22" s="1452"/>
      <c r="AL22" s="1454"/>
      <c r="AM22" s="267"/>
      <c r="AN22" s="110"/>
      <c r="AO22" s="110"/>
      <c r="AP22" s="110"/>
      <c r="AQ22" s="9"/>
      <c r="AR22" s="13"/>
      <c r="AS22" s="9"/>
    </row>
    <row r="23" spans="2:45" ht="12" customHeight="1" x14ac:dyDescent="0.15">
      <c r="B23" s="1199"/>
      <c r="C23" s="9" t="s">
        <v>366</v>
      </c>
      <c r="G23" s="9"/>
      <c r="I23" s="13"/>
      <c r="N23" s="9" t="s">
        <v>273</v>
      </c>
      <c r="R23" s="9"/>
      <c r="S23" s="1457"/>
      <c r="T23" s="1478"/>
      <c r="U23" s="1478"/>
      <c r="V23" s="1478"/>
      <c r="W23" s="1478"/>
      <c r="X23" s="1478"/>
      <c r="Y23" s="1478"/>
      <c r="Z23" s="1478"/>
      <c r="AA23" s="1478"/>
      <c r="AB23" s="1478"/>
      <c r="AC23" s="1478"/>
      <c r="AD23" s="1478"/>
      <c r="AE23" s="1478"/>
      <c r="AF23" s="1458"/>
      <c r="AG23" s="1457"/>
      <c r="AH23" s="1458"/>
      <c r="AI23" s="1457"/>
      <c r="AJ23" s="1458"/>
      <c r="AK23" s="1457"/>
      <c r="AL23" s="1458"/>
      <c r="AM23" s="267"/>
      <c r="AN23" s="110"/>
      <c r="AO23" s="110"/>
      <c r="AP23" s="110"/>
      <c r="AQ23" s="9"/>
      <c r="AR23" s="13"/>
      <c r="AS23" s="9"/>
    </row>
    <row r="24" spans="2:45" ht="12" customHeight="1" x14ac:dyDescent="0.15">
      <c r="B24" s="1199"/>
      <c r="C24" s="9"/>
      <c r="G24" s="9"/>
      <c r="I24" s="13"/>
      <c r="N24" s="9"/>
      <c r="R24" s="9"/>
      <c r="S24" s="1457"/>
      <c r="T24" s="1478"/>
      <c r="U24" s="1478"/>
      <c r="V24" s="1478"/>
      <c r="W24" s="1478"/>
      <c r="X24" s="1478"/>
      <c r="Y24" s="1478"/>
      <c r="Z24" s="1478"/>
      <c r="AA24" s="1478"/>
      <c r="AB24" s="1478"/>
      <c r="AC24" s="1478"/>
      <c r="AD24" s="1478"/>
      <c r="AE24" s="1478"/>
      <c r="AF24" s="1458"/>
      <c r="AG24" s="1457"/>
      <c r="AH24" s="1458"/>
      <c r="AI24" s="1457"/>
      <c r="AJ24" s="1458"/>
      <c r="AK24" s="1457"/>
      <c r="AL24" s="1458"/>
      <c r="AM24" s="267"/>
      <c r="AN24" s="110"/>
      <c r="AO24" s="110"/>
      <c r="AP24" s="110"/>
      <c r="AQ24" s="9"/>
      <c r="AR24" s="13"/>
      <c r="AS24" s="9"/>
    </row>
    <row r="25" spans="2:45" ht="12" customHeight="1" x14ac:dyDescent="0.15">
      <c r="B25" s="1199"/>
      <c r="C25" s="9"/>
      <c r="G25" s="9"/>
      <c r="I25" s="13"/>
      <c r="N25" s="9"/>
      <c r="R25" s="9"/>
      <c r="S25" s="1457"/>
      <c r="T25" s="1478"/>
      <c r="U25" s="1478"/>
      <c r="V25" s="1478"/>
      <c r="W25" s="1478"/>
      <c r="X25" s="1478"/>
      <c r="Y25" s="1478"/>
      <c r="Z25" s="1478"/>
      <c r="AA25" s="1478"/>
      <c r="AB25" s="1478"/>
      <c r="AC25" s="1478"/>
      <c r="AD25" s="1478"/>
      <c r="AE25" s="1478"/>
      <c r="AF25" s="1458"/>
      <c r="AG25" s="1457"/>
      <c r="AH25" s="1458"/>
      <c r="AI25" s="1457"/>
      <c r="AJ25" s="1458"/>
      <c r="AK25" s="1457"/>
      <c r="AL25" s="1458"/>
      <c r="AM25" s="267"/>
      <c r="AN25" s="110"/>
      <c r="AO25" s="110"/>
      <c r="AP25" s="110"/>
      <c r="AQ25" s="9"/>
      <c r="AR25" s="13"/>
      <c r="AS25" s="9"/>
    </row>
    <row r="26" spans="2:45" ht="12" customHeight="1" x14ac:dyDescent="0.15">
      <c r="B26" s="1199"/>
      <c r="C26" s="9"/>
      <c r="G26" s="9"/>
      <c r="I26" s="13"/>
      <c r="N26" s="25" t="s">
        <v>396</v>
      </c>
      <c r="O26" s="2" t="s">
        <v>274</v>
      </c>
      <c r="R26" s="112"/>
      <c r="S26" s="1476"/>
      <c r="T26" s="1485"/>
      <c r="U26" s="1485"/>
      <c r="V26" s="1485"/>
      <c r="W26" s="1485"/>
      <c r="X26" s="1485"/>
      <c r="Y26" s="1485"/>
      <c r="Z26" s="1485"/>
      <c r="AA26" s="1485"/>
      <c r="AB26" s="1485"/>
      <c r="AC26" s="1485"/>
      <c r="AD26" s="1485"/>
      <c r="AE26" s="1485"/>
      <c r="AF26" s="1477"/>
      <c r="AG26" s="1476"/>
      <c r="AH26" s="1477"/>
      <c r="AI26" s="1476"/>
      <c r="AJ26" s="1477"/>
      <c r="AK26" s="1476"/>
      <c r="AL26" s="1477"/>
      <c r="AM26" s="267"/>
      <c r="AN26" s="110"/>
      <c r="AO26" s="110"/>
      <c r="AP26" s="110"/>
      <c r="AQ26" s="9"/>
      <c r="AR26" s="13"/>
      <c r="AS26" s="9"/>
    </row>
    <row r="27" spans="2:45" ht="12" customHeight="1" x14ac:dyDescent="0.15">
      <c r="B27" s="1199"/>
      <c r="C27" s="9"/>
      <c r="G27" s="9"/>
      <c r="I27" s="13"/>
      <c r="N27" s="1490" t="s">
        <v>1369</v>
      </c>
      <c r="O27" s="1488"/>
      <c r="P27" s="1488"/>
      <c r="Q27" s="1489"/>
      <c r="R27" s="25" t="s">
        <v>396</v>
      </c>
      <c r="S27" s="2" t="s">
        <v>1365</v>
      </c>
      <c r="X27" s="31"/>
      <c r="Y27" s="31" t="s">
        <v>249</v>
      </c>
      <c r="AM27" s="267"/>
      <c r="AN27" s="110"/>
      <c r="AO27" s="110"/>
      <c r="AP27" s="110"/>
      <c r="AQ27" s="9"/>
      <c r="AR27" s="13"/>
      <c r="AS27" s="9"/>
    </row>
    <row r="28" spans="2:45" ht="12" customHeight="1" x14ac:dyDescent="0.15">
      <c r="B28" s="1199"/>
      <c r="C28" s="9"/>
      <c r="G28" s="9"/>
      <c r="I28" s="13"/>
      <c r="N28" s="9"/>
      <c r="R28" s="9"/>
      <c r="S28" s="27" t="s">
        <v>396</v>
      </c>
      <c r="T28" s="2" t="s">
        <v>1395</v>
      </c>
      <c r="Y28" s="1197"/>
      <c r="Z28" s="1197"/>
      <c r="AA28" s="1197"/>
      <c r="AB28" s="1197"/>
      <c r="AC28" s="1197"/>
      <c r="AD28" s="1197"/>
      <c r="AE28" s="1197"/>
      <c r="AF28" s="1197"/>
      <c r="AG28" s="1197"/>
      <c r="AH28" s="1197"/>
      <c r="AI28" s="1197"/>
      <c r="AJ28" s="1197"/>
      <c r="AK28" s="1197"/>
      <c r="AL28" s="1463"/>
      <c r="AM28" s="267"/>
      <c r="AN28" s="110"/>
      <c r="AO28" s="110"/>
      <c r="AP28" s="110"/>
      <c r="AQ28" s="9"/>
      <c r="AR28" s="13"/>
      <c r="AS28" s="9"/>
    </row>
    <row r="29" spans="2:45" ht="12" customHeight="1" x14ac:dyDescent="0.15">
      <c r="B29" s="1199"/>
      <c r="C29" s="9"/>
      <c r="G29" s="9"/>
      <c r="I29" s="13"/>
      <c r="N29" s="25" t="s">
        <v>396</v>
      </c>
      <c r="O29" s="2" t="s">
        <v>277</v>
      </c>
      <c r="R29" s="9"/>
      <c r="S29" s="27" t="s">
        <v>396</v>
      </c>
      <c r="T29" s="2" t="s">
        <v>1396</v>
      </c>
      <c r="Y29" s="1197"/>
      <c r="Z29" s="1197"/>
      <c r="AA29" s="1197"/>
      <c r="AB29" s="1197"/>
      <c r="AC29" s="1197"/>
      <c r="AD29" s="1197"/>
      <c r="AE29" s="1197"/>
      <c r="AF29" s="1197"/>
      <c r="AG29" s="1197"/>
      <c r="AH29" s="1197"/>
      <c r="AI29" s="1197"/>
      <c r="AJ29" s="1197"/>
      <c r="AK29" s="1197"/>
      <c r="AL29" s="1463"/>
      <c r="AM29" s="267"/>
      <c r="AN29" s="110"/>
      <c r="AO29" s="110"/>
      <c r="AP29" s="110"/>
      <c r="AQ29" s="9"/>
      <c r="AR29" s="13"/>
      <c r="AS29" s="9"/>
    </row>
    <row r="30" spans="2:45" ht="12" customHeight="1" x14ac:dyDescent="0.15">
      <c r="B30" s="1199"/>
      <c r="C30" s="9"/>
      <c r="G30" s="9"/>
      <c r="I30" s="13"/>
      <c r="N30" s="1490" t="s">
        <v>1370</v>
      </c>
      <c r="O30" s="1488"/>
      <c r="P30" s="1488"/>
      <c r="Q30" s="1489"/>
      <c r="R30" s="9"/>
      <c r="S30" s="1175" t="s">
        <v>1394</v>
      </c>
      <c r="T30" s="1176"/>
      <c r="U30" s="1176"/>
      <c r="V30" s="1176"/>
      <c r="W30" s="1176"/>
      <c r="X30" s="1176"/>
      <c r="Y30" s="1176"/>
      <c r="Z30" s="1176"/>
      <c r="AA30" s="1176"/>
      <c r="AB30" s="1176"/>
      <c r="AC30" s="1176"/>
      <c r="AD30" s="1176"/>
      <c r="AE30" s="1176"/>
      <c r="AF30" s="1192"/>
      <c r="AG30" s="1175" t="s">
        <v>1362</v>
      </c>
      <c r="AH30" s="1192"/>
      <c r="AI30" s="1175" t="s">
        <v>1363</v>
      </c>
      <c r="AJ30" s="1192"/>
      <c r="AK30" s="1175" t="s">
        <v>1368</v>
      </c>
      <c r="AL30" s="1192"/>
      <c r="AM30" s="267"/>
      <c r="AN30" s="110"/>
      <c r="AO30" s="110"/>
      <c r="AP30" s="110"/>
      <c r="AQ30" s="9"/>
      <c r="AR30" s="13"/>
      <c r="AS30" s="9"/>
    </row>
    <row r="31" spans="2:45" ht="12" customHeight="1" x14ac:dyDescent="0.15">
      <c r="B31" s="1199"/>
      <c r="C31" s="9"/>
      <c r="G31" s="9"/>
      <c r="I31" s="13"/>
      <c r="N31" s="9"/>
      <c r="R31" s="9"/>
      <c r="S31" s="1452"/>
      <c r="T31" s="1453"/>
      <c r="U31" s="1453"/>
      <c r="V31" s="1453"/>
      <c r="W31" s="1453"/>
      <c r="X31" s="1453"/>
      <c r="Y31" s="1453"/>
      <c r="Z31" s="1453"/>
      <c r="AA31" s="1453"/>
      <c r="AB31" s="1453"/>
      <c r="AC31" s="1453"/>
      <c r="AD31" s="1453"/>
      <c r="AE31" s="1453"/>
      <c r="AF31" s="1454"/>
      <c r="AG31" s="1452"/>
      <c r="AH31" s="1454"/>
      <c r="AI31" s="1452"/>
      <c r="AJ31" s="1454"/>
      <c r="AK31" s="1452"/>
      <c r="AL31" s="1454"/>
      <c r="AM31" s="267"/>
      <c r="AN31" s="110"/>
      <c r="AO31" s="110"/>
      <c r="AP31" s="110"/>
      <c r="AQ31" s="9"/>
      <c r="AR31" s="13"/>
      <c r="AS31" s="9"/>
    </row>
    <row r="32" spans="2:45" ht="12" customHeight="1" x14ac:dyDescent="0.15">
      <c r="B32" s="1199"/>
      <c r="C32" s="9"/>
      <c r="G32" s="9"/>
      <c r="I32" s="13"/>
      <c r="N32" s="9" t="s">
        <v>1367</v>
      </c>
      <c r="O32" s="2" t="s">
        <v>598</v>
      </c>
      <c r="R32" s="9"/>
      <c r="S32" s="1457"/>
      <c r="T32" s="1478"/>
      <c r="U32" s="1478"/>
      <c r="V32" s="1478"/>
      <c r="W32" s="1478"/>
      <c r="X32" s="1478"/>
      <c r="Y32" s="1478"/>
      <c r="Z32" s="1478"/>
      <c r="AA32" s="1478"/>
      <c r="AB32" s="1478"/>
      <c r="AC32" s="1478"/>
      <c r="AD32" s="1478"/>
      <c r="AE32" s="1478"/>
      <c r="AF32" s="1458"/>
      <c r="AG32" s="1457"/>
      <c r="AH32" s="1458"/>
      <c r="AI32" s="1457"/>
      <c r="AJ32" s="1458"/>
      <c r="AK32" s="1457"/>
      <c r="AL32" s="1458"/>
      <c r="AM32" s="267"/>
      <c r="AN32" s="110"/>
      <c r="AO32" s="110"/>
      <c r="AP32" s="110"/>
      <c r="AQ32" s="9"/>
      <c r="AR32" s="13"/>
      <c r="AS32" s="9"/>
    </row>
    <row r="33" spans="2:45" ht="12" customHeight="1" x14ac:dyDescent="0.15">
      <c r="B33" s="1199"/>
      <c r="C33" s="9"/>
      <c r="G33" s="9"/>
      <c r="I33" s="13"/>
      <c r="N33" s="9"/>
      <c r="O33" s="1486" t="s">
        <v>1372</v>
      </c>
      <c r="P33" s="1486"/>
      <c r="Q33" s="1487"/>
      <c r="R33" s="9"/>
      <c r="S33" s="1457"/>
      <c r="T33" s="1478"/>
      <c r="U33" s="1478"/>
      <c r="V33" s="1478"/>
      <c r="W33" s="1478"/>
      <c r="X33" s="1478"/>
      <c r="Y33" s="1478"/>
      <c r="Z33" s="1478"/>
      <c r="AA33" s="1478"/>
      <c r="AB33" s="1478"/>
      <c r="AC33" s="1478"/>
      <c r="AD33" s="1478"/>
      <c r="AE33" s="1478"/>
      <c r="AF33" s="1458"/>
      <c r="AG33" s="1457"/>
      <c r="AH33" s="1458"/>
      <c r="AI33" s="1457"/>
      <c r="AJ33" s="1458"/>
      <c r="AK33" s="1457"/>
      <c r="AL33" s="1458"/>
      <c r="AM33" s="267"/>
      <c r="AN33" s="110"/>
      <c r="AO33" s="110"/>
      <c r="AP33" s="110"/>
      <c r="AQ33" s="9"/>
      <c r="AR33" s="13"/>
      <c r="AS33" s="9"/>
    </row>
    <row r="34" spans="2:45" ht="12" customHeight="1" x14ac:dyDescent="0.15">
      <c r="B34" s="1199"/>
      <c r="C34" s="9"/>
      <c r="G34" s="9"/>
      <c r="I34" s="13"/>
      <c r="N34" s="9"/>
      <c r="R34" s="9"/>
      <c r="S34" s="1457"/>
      <c r="T34" s="1478"/>
      <c r="U34" s="1478"/>
      <c r="V34" s="1478"/>
      <c r="W34" s="1478"/>
      <c r="X34" s="1478"/>
      <c r="Y34" s="1478"/>
      <c r="Z34" s="1478"/>
      <c r="AA34" s="1478"/>
      <c r="AB34" s="1478"/>
      <c r="AC34" s="1478"/>
      <c r="AD34" s="1478"/>
      <c r="AE34" s="1478"/>
      <c r="AF34" s="1458"/>
      <c r="AG34" s="1457"/>
      <c r="AH34" s="1458"/>
      <c r="AI34" s="1457"/>
      <c r="AJ34" s="1458"/>
      <c r="AK34" s="1457"/>
      <c r="AL34" s="1458"/>
      <c r="AM34" s="267"/>
      <c r="AN34" s="110"/>
      <c r="AO34" s="110"/>
      <c r="AP34" s="110"/>
      <c r="AQ34" s="9"/>
      <c r="AR34" s="13"/>
      <c r="AS34" s="9"/>
    </row>
    <row r="35" spans="2:45" ht="12" customHeight="1" x14ac:dyDescent="0.15">
      <c r="B35" s="1199"/>
      <c r="C35" s="9"/>
      <c r="G35" s="9"/>
      <c r="I35" s="13"/>
      <c r="N35" s="9" t="s">
        <v>1366</v>
      </c>
      <c r="O35" s="2" t="s">
        <v>278</v>
      </c>
      <c r="R35" s="112"/>
      <c r="S35" s="1476"/>
      <c r="T35" s="1485"/>
      <c r="U35" s="1485"/>
      <c r="V35" s="1485"/>
      <c r="W35" s="1485"/>
      <c r="X35" s="1485"/>
      <c r="Y35" s="1485"/>
      <c r="Z35" s="1485"/>
      <c r="AA35" s="1485"/>
      <c r="AB35" s="1485"/>
      <c r="AC35" s="1485"/>
      <c r="AD35" s="1485"/>
      <c r="AE35" s="1485"/>
      <c r="AF35" s="1477"/>
      <c r="AG35" s="1476"/>
      <c r="AH35" s="1477"/>
      <c r="AI35" s="1476"/>
      <c r="AJ35" s="1477"/>
      <c r="AK35" s="1476"/>
      <c r="AL35" s="1477"/>
      <c r="AM35" s="267"/>
      <c r="AN35" s="110"/>
      <c r="AO35" s="110"/>
      <c r="AP35" s="110"/>
      <c r="AQ35" s="9"/>
      <c r="AR35" s="13"/>
      <c r="AS35" s="9"/>
    </row>
    <row r="36" spans="2:45" ht="12" customHeight="1" x14ac:dyDescent="0.15">
      <c r="B36" s="1199"/>
      <c r="C36" s="9"/>
      <c r="G36" s="9"/>
      <c r="I36" s="13"/>
      <c r="N36" s="9"/>
      <c r="O36" s="1488" t="s">
        <v>1373</v>
      </c>
      <c r="P36" s="1488"/>
      <c r="Q36" s="1489"/>
      <c r="R36" s="25" t="s">
        <v>396</v>
      </c>
      <c r="S36" s="2" t="s">
        <v>1392</v>
      </c>
      <c r="Y36" s="31" t="s">
        <v>249</v>
      </c>
      <c r="AM36" s="267"/>
      <c r="AN36" s="110"/>
      <c r="AO36" s="110"/>
      <c r="AP36" s="110"/>
      <c r="AQ36" s="9"/>
      <c r="AR36" s="13"/>
      <c r="AS36" s="9"/>
    </row>
    <row r="37" spans="2:45" ht="12" customHeight="1" x14ac:dyDescent="0.15">
      <c r="B37" s="1199"/>
      <c r="C37" s="9"/>
      <c r="G37" s="9"/>
      <c r="I37" s="13"/>
      <c r="N37" s="9"/>
      <c r="R37" s="9"/>
      <c r="S37" s="27" t="s">
        <v>396</v>
      </c>
      <c r="T37" s="2" t="s">
        <v>1395</v>
      </c>
      <c r="Y37" s="1197"/>
      <c r="Z37" s="1197"/>
      <c r="AA37" s="1197"/>
      <c r="AB37" s="1197"/>
      <c r="AC37" s="1197"/>
      <c r="AD37" s="1197"/>
      <c r="AE37" s="1197"/>
      <c r="AF37" s="1197"/>
      <c r="AG37" s="1197"/>
      <c r="AH37" s="1197"/>
      <c r="AI37" s="1197"/>
      <c r="AJ37" s="1197"/>
      <c r="AK37" s="1197"/>
      <c r="AL37" s="1463"/>
      <c r="AM37" s="267"/>
      <c r="AN37" s="110"/>
      <c r="AO37" s="110"/>
      <c r="AP37" s="110"/>
      <c r="AQ37" s="9"/>
      <c r="AR37" s="13"/>
      <c r="AS37" s="9"/>
    </row>
    <row r="38" spans="2:45" ht="12" customHeight="1" x14ac:dyDescent="0.15">
      <c r="B38" s="1199"/>
      <c r="C38" s="9"/>
      <c r="G38" s="9"/>
      <c r="I38" s="13"/>
      <c r="N38" s="9"/>
      <c r="R38" s="9"/>
      <c r="S38" s="27" t="s">
        <v>396</v>
      </c>
      <c r="T38" s="2" t="s">
        <v>1396</v>
      </c>
      <c r="Y38" s="1197"/>
      <c r="Z38" s="1197"/>
      <c r="AA38" s="1197"/>
      <c r="AB38" s="1197"/>
      <c r="AC38" s="1197"/>
      <c r="AD38" s="1197"/>
      <c r="AE38" s="1197"/>
      <c r="AF38" s="1197"/>
      <c r="AG38" s="1197"/>
      <c r="AH38" s="1197"/>
      <c r="AI38" s="1197"/>
      <c r="AJ38" s="1197"/>
      <c r="AK38" s="1197"/>
      <c r="AL38" s="1463"/>
      <c r="AM38" s="267"/>
      <c r="AN38" s="110"/>
      <c r="AO38" s="110"/>
      <c r="AP38" s="110"/>
      <c r="AQ38" s="9"/>
      <c r="AR38" s="13"/>
      <c r="AS38" s="9"/>
    </row>
    <row r="39" spans="2:45" ht="12" customHeight="1" x14ac:dyDescent="0.15">
      <c r="B39" s="1199"/>
      <c r="C39" s="9"/>
      <c r="G39" s="9"/>
      <c r="I39" s="13"/>
      <c r="N39" s="9"/>
      <c r="R39" s="9"/>
      <c r="S39" s="1175" t="s">
        <v>1394</v>
      </c>
      <c r="T39" s="1176"/>
      <c r="U39" s="1176"/>
      <c r="V39" s="1176"/>
      <c r="W39" s="1176"/>
      <c r="X39" s="1176"/>
      <c r="Y39" s="1176"/>
      <c r="Z39" s="1176"/>
      <c r="AA39" s="1176"/>
      <c r="AB39" s="1176"/>
      <c r="AC39" s="1176"/>
      <c r="AD39" s="1176"/>
      <c r="AE39" s="1176"/>
      <c r="AF39" s="1192"/>
      <c r="AG39" s="1175" t="s">
        <v>1362</v>
      </c>
      <c r="AH39" s="1192"/>
      <c r="AI39" s="1175" t="s">
        <v>1363</v>
      </c>
      <c r="AJ39" s="1192"/>
      <c r="AK39" s="1175" t="s">
        <v>1368</v>
      </c>
      <c r="AL39" s="1192"/>
      <c r="AM39" s="267"/>
      <c r="AN39" s="110"/>
      <c r="AO39" s="110"/>
      <c r="AP39" s="110"/>
      <c r="AQ39" s="9"/>
      <c r="AR39" s="13"/>
      <c r="AS39" s="9"/>
    </row>
    <row r="40" spans="2:45" ht="12" customHeight="1" x14ac:dyDescent="0.15">
      <c r="B40" s="1199"/>
      <c r="C40" s="9"/>
      <c r="G40" s="9"/>
      <c r="I40" s="13"/>
      <c r="N40" s="9"/>
      <c r="R40" s="9"/>
      <c r="S40" s="1452"/>
      <c r="T40" s="1453"/>
      <c r="U40" s="1453"/>
      <c r="V40" s="1453"/>
      <c r="W40" s="1453"/>
      <c r="X40" s="1453"/>
      <c r="Y40" s="1453"/>
      <c r="Z40" s="1453"/>
      <c r="AA40" s="1453"/>
      <c r="AB40" s="1453"/>
      <c r="AC40" s="1453"/>
      <c r="AD40" s="1453"/>
      <c r="AE40" s="1453"/>
      <c r="AF40" s="1454"/>
      <c r="AG40" s="1452"/>
      <c r="AH40" s="1454"/>
      <c r="AI40" s="1452"/>
      <c r="AJ40" s="1454"/>
      <c r="AK40" s="1452"/>
      <c r="AL40" s="1454"/>
      <c r="AM40" s="267"/>
      <c r="AN40" s="110"/>
      <c r="AO40" s="110"/>
      <c r="AP40" s="110"/>
      <c r="AQ40" s="9"/>
      <c r="AR40" s="13"/>
      <c r="AS40" s="9"/>
    </row>
    <row r="41" spans="2:45" ht="12" customHeight="1" x14ac:dyDescent="0.15">
      <c r="B41" s="1199"/>
      <c r="C41" s="9"/>
      <c r="G41" s="9"/>
      <c r="I41" s="13"/>
      <c r="N41" s="9"/>
      <c r="R41" s="9"/>
      <c r="S41" s="1457"/>
      <c r="T41" s="1478"/>
      <c r="U41" s="1478"/>
      <c r="V41" s="1478"/>
      <c r="W41" s="1478"/>
      <c r="X41" s="1478"/>
      <c r="Y41" s="1478"/>
      <c r="Z41" s="1478"/>
      <c r="AA41" s="1478"/>
      <c r="AB41" s="1478"/>
      <c r="AC41" s="1478"/>
      <c r="AD41" s="1478"/>
      <c r="AE41" s="1478"/>
      <c r="AF41" s="1458"/>
      <c r="AG41" s="1457"/>
      <c r="AH41" s="1458"/>
      <c r="AI41" s="1457"/>
      <c r="AJ41" s="1458"/>
      <c r="AK41" s="1457"/>
      <c r="AL41" s="1458"/>
      <c r="AM41" s="267"/>
      <c r="AN41" s="110"/>
      <c r="AO41" s="110"/>
      <c r="AP41" s="110"/>
      <c r="AQ41" s="9"/>
      <c r="AR41" s="13"/>
      <c r="AS41" s="9"/>
    </row>
    <row r="42" spans="2:45" ht="12" customHeight="1" x14ac:dyDescent="0.15">
      <c r="B42" s="1199"/>
      <c r="C42" s="9"/>
      <c r="G42" s="9"/>
      <c r="I42" s="13"/>
      <c r="N42" s="9"/>
      <c r="R42" s="9"/>
      <c r="S42" s="1457"/>
      <c r="T42" s="1478"/>
      <c r="U42" s="1478"/>
      <c r="V42" s="1478"/>
      <c r="W42" s="1478"/>
      <c r="X42" s="1478"/>
      <c r="Y42" s="1478"/>
      <c r="Z42" s="1478"/>
      <c r="AA42" s="1478"/>
      <c r="AB42" s="1478"/>
      <c r="AC42" s="1478"/>
      <c r="AD42" s="1478"/>
      <c r="AE42" s="1478"/>
      <c r="AF42" s="1458"/>
      <c r="AG42" s="1457"/>
      <c r="AH42" s="1458"/>
      <c r="AI42" s="1457"/>
      <c r="AJ42" s="1458"/>
      <c r="AK42" s="1457"/>
      <c r="AL42" s="1458"/>
      <c r="AM42" s="267"/>
      <c r="AN42" s="110"/>
      <c r="AO42" s="110"/>
      <c r="AP42" s="110"/>
      <c r="AQ42" s="9"/>
      <c r="AR42" s="13"/>
      <c r="AS42" s="9"/>
    </row>
    <row r="43" spans="2:45" ht="12" customHeight="1" x14ac:dyDescent="0.15">
      <c r="B43" s="1199"/>
      <c r="C43" s="9"/>
      <c r="G43" s="9"/>
      <c r="I43" s="13"/>
      <c r="N43" s="9"/>
      <c r="R43" s="9"/>
      <c r="S43" s="1457"/>
      <c r="T43" s="1478"/>
      <c r="U43" s="1478"/>
      <c r="V43" s="1478"/>
      <c r="W43" s="1478"/>
      <c r="X43" s="1478"/>
      <c r="Y43" s="1478"/>
      <c r="Z43" s="1478"/>
      <c r="AA43" s="1478"/>
      <c r="AB43" s="1478"/>
      <c r="AC43" s="1478"/>
      <c r="AD43" s="1478"/>
      <c r="AE43" s="1478"/>
      <c r="AF43" s="1458"/>
      <c r="AG43" s="1457"/>
      <c r="AH43" s="1458"/>
      <c r="AI43" s="1457"/>
      <c r="AJ43" s="1458"/>
      <c r="AK43" s="1457"/>
      <c r="AL43" s="1458"/>
      <c r="AM43" s="267"/>
      <c r="AN43" s="110"/>
      <c r="AO43" s="110"/>
      <c r="AP43" s="110"/>
      <c r="AQ43" s="9"/>
      <c r="AR43" s="13"/>
      <c r="AS43" s="9"/>
    </row>
    <row r="44" spans="2:45" ht="12" customHeight="1" x14ac:dyDescent="0.15">
      <c r="B44" s="1199"/>
      <c r="C44" s="9"/>
      <c r="G44" s="9"/>
      <c r="I44" s="13"/>
      <c r="N44" s="9"/>
      <c r="R44" s="112"/>
      <c r="S44" s="1476"/>
      <c r="T44" s="1485"/>
      <c r="U44" s="1485"/>
      <c r="V44" s="1485"/>
      <c r="W44" s="1485"/>
      <c r="X44" s="1485"/>
      <c r="Y44" s="1485"/>
      <c r="Z44" s="1485"/>
      <c r="AA44" s="1485"/>
      <c r="AB44" s="1485"/>
      <c r="AC44" s="1485"/>
      <c r="AD44" s="1485"/>
      <c r="AE44" s="1485"/>
      <c r="AF44" s="1477"/>
      <c r="AG44" s="1476"/>
      <c r="AH44" s="1477"/>
      <c r="AI44" s="1476"/>
      <c r="AJ44" s="1477"/>
      <c r="AK44" s="1476"/>
      <c r="AL44" s="1477"/>
      <c r="AM44" s="267"/>
      <c r="AN44" s="110"/>
      <c r="AO44" s="110"/>
      <c r="AP44" s="110"/>
      <c r="AQ44" s="9"/>
      <c r="AR44" s="13"/>
      <c r="AS44" s="9"/>
    </row>
    <row r="45" spans="2:45" ht="12" customHeight="1" x14ac:dyDescent="0.15">
      <c r="B45" s="1199"/>
      <c r="C45" s="9"/>
      <c r="G45" s="9"/>
      <c r="I45" s="13"/>
      <c r="N45" s="9"/>
      <c r="R45" s="25" t="s">
        <v>396</v>
      </c>
      <c r="S45" s="2" t="s">
        <v>1393</v>
      </c>
      <c r="Y45" s="31" t="s">
        <v>249</v>
      </c>
      <c r="AM45" s="267"/>
      <c r="AN45" s="110"/>
      <c r="AO45" s="110"/>
      <c r="AP45" s="110"/>
      <c r="AQ45" s="9"/>
      <c r="AR45" s="13"/>
      <c r="AS45" s="9"/>
    </row>
    <row r="46" spans="2:45" ht="12" customHeight="1" x14ac:dyDescent="0.15">
      <c r="B46" s="1199"/>
      <c r="C46" s="9"/>
      <c r="G46" s="9"/>
      <c r="I46" s="13"/>
      <c r="N46" s="9"/>
      <c r="R46" s="9"/>
      <c r="S46" s="27" t="s">
        <v>396</v>
      </c>
      <c r="T46" s="2" t="s">
        <v>1395</v>
      </c>
      <c r="Y46" s="1197"/>
      <c r="Z46" s="1197"/>
      <c r="AA46" s="1197"/>
      <c r="AB46" s="1197"/>
      <c r="AC46" s="1197"/>
      <c r="AD46" s="1197"/>
      <c r="AE46" s="1197"/>
      <c r="AF46" s="1197"/>
      <c r="AG46" s="1197"/>
      <c r="AH46" s="1197"/>
      <c r="AI46" s="1197"/>
      <c r="AJ46" s="1197"/>
      <c r="AK46" s="1197"/>
      <c r="AL46" s="1463"/>
      <c r="AM46" s="267"/>
      <c r="AN46" s="110"/>
      <c r="AO46" s="110"/>
      <c r="AP46" s="110"/>
      <c r="AQ46" s="9"/>
      <c r="AR46" s="13"/>
      <c r="AS46" s="9"/>
    </row>
    <row r="47" spans="2:45" ht="12" customHeight="1" x14ac:dyDescent="0.15">
      <c r="B47" s="1199"/>
      <c r="C47" s="9"/>
      <c r="G47" s="9"/>
      <c r="I47" s="13"/>
      <c r="N47" s="9"/>
      <c r="R47" s="9"/>
      <c r="S47" s="27" t="s">
        <v>396</v>
      </c>
      <c r="T47" s="2" t="s">
        <v>1396</v>
      </c>
      <c r="Y47" s="1197"/>
      <c r="Z47" s="1197"/>
      <c r="AA47" s="1197"/>
      <c r="AB47" s="1197"/>
      <c r="AC47" s="1197"/>
      <c r="AD47" s="1197"/>
      <c r="AE47" s="1197"/>
      <c r="AF47" s="1197"/>
      <c r="AG47" s="1197"/>
      <c r="AH47" s="1197"/>
      <c r="AI47" s="1197"/>
      <c r="AJ47" s="1197"/>
      <c r="AK47" s="1197"/>
      <c r="AL47" s="1463"/>
      <c r="AM47" s="267"/>
      <c r="AN47" s="110"/>
      <c r="AO47" s="110"/>
      <c r="AP47" s="110"/>
      <c r="AQ47" s="9"/>
      <c r="AR47" s="13"/>
      <c r="AS47" s="9"/>
    </row>
    <row r="48" spans="2:45" ht="12" customHeight="1" x14ac:dyDescent="0.15">
      <c r="B48" s="1199"/>
      <c r="C48" s="9"/>
      <c r="G48" s="9"/>
      <c r="I48" s="13"/>
      <c r="N48" s="9"/>
      <c r="R48" s="9"/>
      <c r="S48" s="1175" t="s">
        <v>1394</v>
      </c>
      <c r="T48" s="1176"/>
      <c r="U48" s="1176"/>
      <c r="V48" s="1176"/>
      <c r="W48" s="1176"/>
      <c r="X48" s="1176"/>
      <c r="Y48" s="1176"/>
      <c r="Z48" s="1176"/>
      <c r="AA48" s="1176"/>
      <c r="AB48" s="1176"/>
      <c r="AC48" s="1176"/>
      <c r="AD48" s="1176"/>
      <c r="AE48" s="1176"/>
      <c r="AF48" s="1192"/>
      <c r="AG48" s="1175" t="s">
        <v>1362</v>
      </c>
      <c r="AH48" s="1192"/>
      <c r="AI48" s="1175" t="s">
        <v>1363</v>
      </c>
      <c r="AJ48" s="1192"/>
      <c r="AK48" s="1175" t="s">
        <v>1368</v>
      </c>
      <c r="AL48" s="1192"/>
      <c r="AM48" s="267"/>
      <c r="AN48" s="110"/>
      <c r="AO48" s="110"/>
      <c r="AP48" s="110"/>
      <c r="AQ48" s="9"/>
      <c r="AR48" s="13"/>
      <c r="AS48" s="9"/>
    </row>
    <row r="49" spans="2:45" ht="12" customHeight="1" x14ac:dyDescent="0.15">
      <c r="B49" s="1199"/>
      <c r="C49" s="9"/>
      <c r="G49" s="9"/>
      <c r="I49" s="13"/>
      <c r="N49" s="9"/>
      <c r="R49" s="9"/>
      <c r="S49" s="1452"/>
      <c r="T49" s="1453"/>
      <c r="U49" s="1453"/>
      <c r="V49" s="1453"/>
      <c r="W49" s="1453"/>
      <c r="X49" s="1453"/>
      <c r="Y49" s="1453"/>
      <c r="Z49" s="1453"/>
      <c r="AA49" s="1453"/>
      <c r="AB49" s="1453"/>
      <c r="AC49" s="1453"/>
      <c r="AD49" s="1453"/>
      <c r="AE49" s="1453"/>
      <c r="AF49" s="1454"/>
      <c r="AG49" s="1452"/>
      <c r="AH49" s="1454"/>
      <c r="AI49" s="1452"/>
      <c r="AJ49" s="1454"/>
      <c r="AK49" s="1452"/>
      <c r="AL49" s="1454"/>
      <c r="AM49" s="267"/>
      <c r="AN49" s="110"/>
      <c r="AO49" s="110"/>
      <c r="AP49" s="110"/>
      <c r="AQ49" s="9"/>
      <c r="AR49" s="13"/>
      <c r="AS49" s="9"/>
    </row>
    <row r="50" spans="2:45" ht="12" customHeight="1" x14ac:dyDescent="0.15">
      <c r="B50" s="1199"/>
      <c r="C50" s="9"/>
      <c r="G50" s="9"/>
      <c r="I50" s="13"/>
      <c r="N50" s="9"/>
      <c r="R50" s="9"/>
      <c r="S50" s="1457"/>
      <c r="T50" s="1478"/>
      <c r="U50" s="1478"/>
      <c r="V50" s="1478"/>
      <c r="W50" s="1478"/>
      <c r="X50" s="1478"/>
      <c r="Y50" s="1478"/>
      <c r="Z50" s="1478"/>
      <c r="AA50" s="1478"/>
      <c r="AB50" s="1478"/>
      <c r="AC50" s="1478"/>
      <c r="AD50" s="1478"/>
      <c r="AE50" s="1478"/>
      <c r="AF50" s="1458"/>
      <c r="AG50" s="1457"/>
      <c r="AH50" s="1458"/>
      <c r="AI50" s="1457"/>
      <c r="AJ50" s="1458"/>
      <c r="AK50" s="1457"/>
      <c r="AL50" s="1458"/>
      <c r="AM50" s="267"/>
      <c r="AN50" s="110"/>
      <c r="AO50" s="110"/>
      <c r="AP50" s="110"/>
      <c r="AQ50" s="9"/>
      <c r="AR50" s="13"/>
      <c r="AS50" s="9"/>
    </row>
    <row r="51" spans="2:45" ht="12" customHeight="1" x14ac:dyDescent="0.15">
      <c r="B51" s="1199"/>
      <c r="C51" s="9"/>
      <c r="G51" s="9"/>
      <c r="I51" s="13"/>
      <c r="N51" s="9"/>
      <c r="R51" s="9"/>
      <c r="S51" s="1457"/>
      <c r="T51" s="1478"/>
      <c r="U51" s="1478"/>
      <c r="V51" s="1478"/>
      <c r="W51" s="1478"/>
      <c r="X51" s="1478"/>
      <c r="Y51" s="1478"/>
      <c r="Z51" s="1478"/>
      <c r="AA51" s="1478"/>
      <c r="AB51" s="1478"/>
      <c r="AC51" s="1478"/>
      <c r="AD51" s="1478"/>
      <c r="AE51" s="1478"/>
      <c r="AF51" s="1458"/>
      <c r="AG51" s="1457"/>
      <c r="AH51" s="1458"/>
      <c r="AI51" s="1457"/>
      <c r="AJ51" s="1458"/>
      <c r="AK51" s="1457"/>
      <c r="AL51" s="1458"/>
      <c r="AM51" s="267"/>
      <c r="AN51" s="110"/>
      <c r="AO51" s="110"/>
      <c r="AP51" s="110"/>
      <c r="AQ51" s="9"/>
      <c r="AR51" s="13"/>
      <c r="AS51" s="9"/>
    </row>
    <row r="52" spans="2:45" ht="12" customHeight="1" x14ac:dyDescent="0.15">
      <c r="B52" s="1199"/>
      <c r="C52" s="9"/>
      <c r="G52" s="9"/>
      <c r="I52" s="13"/>
      <c r="N52" s="9"/>
      <c r="R52" s="9"/>
      <c r="S52" s="1457"/>
      <c r="T52" s="1478"/>
      <c r="U52" s="1478"/>
      <c r="V52" s="1478"/>
      <c r="W52" s="1478"/>
      <c r="X52" s="1478"/>
      <c r="Y52" s="1478"/>
      <c r="Z52" s="1478"/>
      <c r="AA52" s="1478"/>
      <c r="AB52" s="1478"/>
      <c r="AC52" s="1478"/>
      <c r="AD52" s="1478"/>
      <c r="AE52" s="1478"/>
      <c r="AF52" s="1458"/>
      <c r="AG52" s="1457"/>
      <c r="AH52" s="1458"/>
      <c r="AI52" s="1457"/>
      <c r="AJ52" s="1458"/>
      <c r="AK52" s="1457"/>
      <c r="AL52" s="1458"/>
      <c r="AM52" s="267"/>
      <c r="AN52" s="110"/>
      <c r="AO52" s="110"/>
      <c r="AP52" s="110"/>
      <c r="AQ52" s="9"/>
      <c r="AR52" s="13"/>
      <c r="AS52" s="9"/>
    </row>
    <row r="53" spans="2:45" ht="12" customHeight="1" x14ac:dyDescent="0.15">
      <c r="B53" s="1199"/>
      <c r="C53" s="9"/>
      <c r="G53" s="9"/>
      <c r="I53" s="13"/>
      <c r="N53" s="9"/>
      <c r="R53" s="112"/>
      <c r="S53" s="1476"/>
      <c r="T53" s="1485"/>
      <c r="U53" s="1485"/>
      <c r="V53" s="1485"/>
      <c r="W53" s="1485"/>
      <c r="X53" s="1485"/>
      <c r="Y53" s="1485"/>
      <c r="Z53" s="1485"/>
      <c r="AA53" s="1485"/>
      <c r="AB53" s="1485"/>
      <c r="AC53" s="1485"/>
      <c r="AD53" s="1485"/>
      <c r="AE53" s="1485"/>
      <c r="AF53" s="1477"/>
      <c r="AG53" s="1476"/>
      <c r="AH53" s="1477"/>
      <c r="AI53" s="1476"/>
      <c r="AJ53" s="1477"/>
      <c r="AK53" s="1476"/>
      <c r="AL53" s="1477"/>
      <c r="AM53" s="267"/>
      <c r="AN53" s="110"/>
      <c r="AO53" s="110"/>
      <c r="AP53" s="110"/>
      <c r="AQ53" s="9"/>
      <c r="AR53" s="13"/>
      <c r="AS53" s="9"/>
    </row>
    <row r="54" spans="2:45" ht="12" customHeight="1" x14ac:dyDescent="0.15">
      <c r="B54" s="1199"/>
      <c r="C54" s="9"/>
      <c r="G54" s="9"/>
      <c r="I54" s="13"/>
      <c r="N54" s="9"/>
      <c r="R54" s="9"/>
      <c r="AM54" s="267"/>
      <c r="AN54" s="110"/>
      <c r="AO54" s="110"/>
      <c r="AP54" s="110"/>
      <c r="AQ54" s="9"/>
      <c r="AR54" s="13"/>
      <c r="AS54" s="9"/>
    </row>
    <row r="55" spans="2:45" ht="12" customHeight="1" x14ac:dyDescent="0.15">
      <c r="B55" s="1199"/>
      <c r="C55" s="9"/>
      <c r="G55" s="9"/>
      <c r="I55" s="13"/>
      <c r="N55" s="9"/>
      <c r="R55" s="25" t="s">
        <v>396</v>
      </c>
      <c r="S55" s="2" t="s">
        <v>1397</v>
      </c>
      <c r="AM55" s="267"/>
      <c r="AN55" s="110"/>
      <c r="AO55" s="110"/>
      <c r="AP55" s="110"/>
      <c r="AQ55" s="9"/>
      <c r="AR55" s="13"/>
      <c r="AS55" s="9"/>
    </row>
    <row r="56" spans="2:45" ht="12" customHeight="1" x14ac:dyDescent="0.15">
      <c r="B56" s="1199"/>
      <c r="C56" s="9"/>
      <c r="G56" s="9"/>
      <c r="I56" s="13"/>
      <c r="J56" s="10"/>
      <c r="K56" s="11"/>
      <c r="L56" s="11"/>
      <c r="M56" s="11"/>
      <c r="N56" s="10"/>
      <c r="O56" s="11"/>
      <c r="P56" s="11"/>
      <c r="Q56" s="12"/>
      <c r="R56" s="10"/>
      <c r="S56" s="11"/>
      <c r="T56" s="11"/>
      <c r="U56" s="11"/>
      <c r="V56" s="11"/>
      <c r="W56" s="11"/>
      <c r="X56" s="11"/>
      <c r="Y56" s="11"/>
      <c r="Z56" s="11"/>
      <c r="AA56" s="11"/>
      <c r="AB56" s="11"/>
      <c r="AC56" s="11"/>
      <c r="AD56" s="11"/>
      <c r="AE56" s="11"/>
      <c r="AF56" s="11"/>
      <c r="AG56" s="11"/>
      <c r="AH56" s="11"/>
      <c r="AI56" s="11"/>
      <c r="AJ56" s="11"/>
      <c r="AK56" s="11"/>
      <c r="AL56" s="12"/>
      <c r="AM56" s="267"/>
      <c r="AN56" s="110"/>
      <c r="AO56" s="110"/>
      <c r="AP56" s="110"/>
      <c r="AQ56" s="9"/>
      <c r="AR56" s="13"/>
      <c r="AS56" s="9"/>
    </row>
    <row r="57" spans="2:45" ht="12" customHeight="1" x14ac:dyDescent="0.15">
      <c r="B57" s="1199"/>
      <c r="C57" s="9"/>
      <c r="G57" s="9"/>
      <c r="I57" s="13"/>
      <c r="J57" s="2" t="s">
        <v>303</v>
      </c>
      <c r="N57" s="9" t="s">
        <v>1388</v>
      </c>
      <c r="R57" s="9" t="s">
        <v>577</v>
      </c>
      <c r="S57" s="2" t="s">
        <v>1391</v>
      </c>
      <c r="AM57" s="267"/>
      <c r="AN57" s="110"/>
      <c r="AO57" s="110"/>
      <c r="AP57" s="110"/>
      <c r="AQ57" s="9"/>
      <c r="AR57" s="13"/>
      <c r="AS57" s="9"/>
    </row>
    <row r="58" spans="2:45" ht="12" customHeight="1" x14ac:dyDescent="0.15">
      <c r="B58" s="1199"/>
      <c r="C58" s="9"/>
      <c r="G58" s="9"/>
      <c r="I58" s="13"/>
      <c r="J58" s="2" t="s">
        <v>1387</v>
      </c>
      <c r="N58" s="9" t="s">
        <v>1389</v>
      </c>
      <c r="R58" s="9"/>
      <c r="AM58" s="267"/>
      <c r="AN58" s="110"/>
      <c r="AO58" s="110"/>
      <c r="AP58" s="110"/>
      <c r="AQ58" s="9"/>
      <c r="AR58" s="13"/>
      <c r="AS58" s="9"/>
    </row>
    <row r="59" spans="2:45" ht="12" customHeight="1" x14ac:dyDescent="0.15">
      <c r="B59" s="1199"/>
      <c r="C59" s="9"/>
      <c r="G59" s="9"/>
      <c r="I59" s="13"/>
      <c r="N59" s="9"/>
      <c r="R59" s="9"/>
      <c r="S59" s="1342" t="s">
        <v>1390</v>
      </c>
      <c r="T59" s="1351"/>
      <c r="U59" s="1351"/>
      <c r="V59" s="1351"/>
      <c r="W59" s="1343"/>
      <c r="X59" s="1503" t="s">
        <v>1075</v>
      </c>
      <c r="Y59" s="1504"/>
      <c r="Z59" s="1504"/>
      <c r="AA59" s="1504"/>
      <c r="AB59" s="1504"/>
      <c r="AC59" s="1504"/>
      <c r="AD59" s="1504"/>
      <c r="AE59" s="1504"/>
      <c r="AF59" s="1504"/>
      <c r="AG59" s="1504"/>
      <c r="AH59" s="1505"/>
      <c r="AI59" s="100" t="s">
        <v>277</v>
      </c>
      <c r="AJ59" s="100"/>
      <c r="AK59" s="203"/>
      <c r="AL59" s="204"/>
      <c r="AM59" s="267"/>
      <c r="AN59" s="110"/>
      <c r="AO59" s="110"/>
      <c r="AP59" s="110"/>
      <c r="AQ59" s="9"/>
      <c r="AR59" s="13"/>
      <c r="AS59" s="9"/>
    </row>
    <row r="60" spans="2:45" ht="12" customHeight="1" x14ac:dyDescent="0.15">
      <c r="B60" s="1199"/>
      <c r="C60" s="9"/>
      <c r="G60" s="9"/>
      <c r="I60" s="13"/>
      <c r="N60" s="9"/>
      <c r="R60" s="9"/>
      <c r="S60" s="1346"/>
      <c r="T60" s="1464"/>
      <c r="U60" s="1464"/>
      <c r="V60" s="1464"/>
      <c r="W60" s="1347"/>
      <c r="X60" s="1506"/>
      <c r="Y60" s="1507"/>
      <c r="Z60" s="1507"/>
      <c r="AA60" s="1507"/>
      <c r="AB60" s="1507"/>
      <c r="AC60" s="1507"/>
      <c r="AD60" s="1507"/>
      <c r="AE60" s="1507"/>
      <c r="AF60" s="1507"/>
      <c r="AG60" s="1507"/>
      <c r="AH60" s="1508"/>
      <c r="AI60" s="71" t="s">
        <v>1370</v>
      </c>
      <c r="AJ60" s="71"/>
      <c r="AK60" s="71"/>
      <c r="AL60" s="205"/>
      <c r="AM60" s="267"/>
      <c r="AN60" s="110"/>
      <c r="AO60" s="110"/>
      <c r="AP60" s="110"/>
      <c r="AQ60" s="9"/>
      <c r="AR60" s="13"/>
      <c r="AS60" s="9"/>
    </row>
    <row r="61" spans="2:45" ht="12" customHeight="1" x14ac:dyDescent="0.15">
      <c r="B61" s="1199"/>
      <c r="C61" s="9"/>
      <c r="G61" s="9"/>
      <c r="I61" s="13"/>
      <c r="J61" s="67" t="s">
        <v>219</v>
      </c>
      <c r="K61" s="67" t="s">
        <v>1401</v>
      </c>
      <c r="N61" s="9"/>
      <c r="R61" s="9"/>
      <c r="S61" s="1468"/>
      <c r="T61" s="1469"/>
      <c r="U61" s="1469"/>
      <c r="V61" s="1469"/>
      <c r="W61" s="1470"/>
      <c r="X61" s="1491"/>
      <c r="Y61" s="1492"/>
      <c r="Z61" s="1492"/>
      <c r="AA61" s="1492"/>
      <c r="AB61" s="1492"/>
      <c r="AC61" s="1492"/>
      <c r="AD61" s="1492"/>
      <c r="AE61" s="1492"/>
      <c r="AF61" s="1492"/>
      <c r="AG61" s="1492"/>
      <c r="AH61" s="1493"/>
      <c r="AI61" s="1494"/>
      <c r="AJ61" s="1495"/>
      <c r="AK61" s="1495"/>
      <c r="AL61" s="1496"/>
      <c r="AM61" s="267"/>
      <c r="AN61" s="110"/>
      <c r="AO61" s="110"/>
      <c r="AP61" s="110"/>
      <c r="AQ61" s="9"/>
      <c r="AR61" s="13"/>
      <c r="AS61" s="9"/>
    </row>
    <row r="62" spans="2:45" ht="12" customHeight="1" x14ac:dyDescent="0.15">
      <c r="B62" s="1199"/>
      <c r="C62" s="9"/>
      <c r="G62" s="9"/>
      <c r="I62" s="13"/>
      <c r="N62" s="9"/>
      <c r="R62" s="9"/>
      <c r="S62" s="1447"/>
      <c r="T62" s="1448"/>
      <c r="U62" s="1448"/>
      <c r="V62" s="1448"/>
      <c r="W62" s="1449"/>
      <c r="X62" s="1482"/>
      <c r="Y62" s="1483"/>
      <c r="Z62" s="1483"/>
      <c r="AA62" s="1483"/>
      <c r="AB62" s="1483"/>
      <c r="AC62" s="1483"/>
      <c r="AD62" s="1483"/>
      <c r="AE62" s="1483"/>
      <c r="AF62" s="1483"/>
      <c r="AG62" s="1483"/>
      <c r="AH62" s="1484"/>
      <c r="AI62" s="1465"/>
      <c r="AJ62" s="1466"/>
      <c r="AK62" s="1466"/>
      <c r="AL62" s="1467"/>
      <c r="AM62" s="267"/>
      <c r="AN62" s="110"/>
      <c r="AO62" s="110"/>
      <c r="AP62" s="110"/>
      <c r="AQ62" s="9"/>
      <c r="AR62" s="13"/>
      <c r="AS62" s="9"/>
    </row>
    <row r="63" spans="2:45" ht="12" customHeight="1" x14ac:dyDescent="0.15">
      <c r="B63" s="1199"/>
      <c r="C63" s="9"/>
      <c r="G63" s="9"/>
      <c r="I63" s="13"/>
      <c r="N63" s="9"/>
      <c r="R63" s="9"/>
      <c r="S63" s="1447"/>
      <c r="T63" s="1448"/>
      <c r="U63" s="1448"/>
      <c r="V63" s="1448"/>
      <c r="W63" s="1449"/>
      <c r="X63" s="1482"/>
      <c r="Y63" s="1483"/>
      <c r="Z63" s="1483"/>
      <c r="AA63" s="1483"/>
      <c r="AB63" s="1483"/>
      <c r="AC63" s="1483"/>
      <c r="AD63" s="1483"/>
      <c r="AE63" s="1483"/>
      <c r="AF63" s="1483"/>
      <c r="AG63" s="1483"/>
      <c r="AH63" s="1484"/>
      <c r="AI63" s="1465"/>
      <c r="AJ63" s="1466"/>
      <c r="AK63" s="1466"/>
      <c r="AL63" s="1467"/>
      <c r="AM63" s="267"/>
      <c r="AN63" s="110"/>
      <c r="AO63" s="110"/>
      <c r="AP63" s="110"/>
      <c r="AQ63" s="9"/>
      <c r="AR63" s="13"/>
      <c r="AS63" s="9"/>
    </row>
    <row r="64" spans="2:45" ht="12" customHeight="1" x14ac:dyDescent="0.15">
      <c r="B64" s="1199"/>
      <c r="C64" s="9"/>
      <c r="G64" s="9"/>
      <c r="I64" s="13"/>
      <c r="N64" s="9"/>
      <c r="R64" s="9"/>
      <c r="S64" s="1447"/>
      <c r="T64" s="1448"/>
      <c r="U64" s="1448"/>
      <c r="V64" s="1448"/>
      <c r="W64" s="1449"/>
      <c r="X64" s="1482"/>
      <c r="Y64" s="1483"/>
      <c r="Z64" s="1483"/>
      <c r="AA64" s="1483"/>
      <c r="AB64" s="1483"/>
      <c r="AC64" s="1483"/>
      <c r="AD64" s="1483"/>
      <c r="AE64" s="1483"/>
      <c r="AF64" s="1483"/>
      <c r="AG64" s="1483"/>
      <c r="AH64" s="1484"/>
      <c r="AI64" s="1465"/>
      <c r="AJ64" s="1466"/>
      <c r="AK64" s="1466"/>
      <c r="AL64" s="1467"/>
      <c r="AM64" s="267"/>
      <c r="AN64" s="110"/>
      <c r="AO64" s="110"/>
      <c r="AP64" s="110"/>
      <c r="AQ64" s="9"/>
      <c r="AR64" s="13"/>
      <c r="AS64" s="9"/>
    </row>
    <row r="65" spans="2:45" ht="12" customHeight="1" x14ac:dyDescent="0.15">
      <c r="B65" s="1199"/>
      <c r="C65" s="9"/>
      <c r="G65" s="9"/>
      <c r="I65" s="13"/>
      <c r="N65" s="9"/>
      <c r="R65" s="9"/>
      <c r="S65" s="1479"/>
      <c r="T65" s="1480"/>
      <c r="U65" s="1480"/>
      <c r="V65" s="1480"/>
      <c r="W65" s="1481"/>
      <c r="X65" s="1473"/>
      <c r="Y65" s="1474"/>
      <c r="Z65" s="1474"/>
      <c r="AA65" s="1474"/>
      <c r="AB65" s="1474"/>
      <c r="AC65" s="1474"/>
      <c r="AD65" s="1474"/>
      <c r="AE65" s="1474"/>
      <c r="AF65" s="1474"/>
      <c r="AG65" s="1474"/>
      <c r="AH65" s="1475"/>
      <c r="AI65" s="1460"/>
      <c r="AJ65" s="1461"/>
      <c r="AK65" s="1461"/>
      <c r="AL65" s="1462"/>
      <c r="AM65" s="267"/>
      <c r="AN65" s="110"/>
      <c r="AO65" s="110"/>
      <c r="AP65" s="110"/>
      <c r="AQ65" s="9"/>
      <c r="AR65" s="13"/>
      <c r="AS65" s="9"/>
    </row>
    <row r="66" spans="2:45" ht="12" customHeight="1" x14ac:dyDescent="0.15">
      <c r="B66" s="1199"/>
      <c r="C66" s="10"/>
      <c r="D66" s="11"/>
      <c r="E66" s="11"/>
      <c r="F66" s="11"/>
      <c r="G66" s="10"/>
      <c r="H66" s="11"/>
      <c r="I66" s="12"/>
      <c r="J66" s="11"/>
      <c r="K66" s="11"/>
      <c r="L66" s="11"/>
      <c r="M66" s="11"/>
      <c r="N66" s="10"/>
      <c r="O66" s="11"/>
      <c r="P66" s="11"/>
      <c r="Q66" s="11"/>
      <c r="R66" s="10"/>
      <c r="S66" s="11"/>
      <c r="T66" s="28" t="s">
        <v>396</v>
      </c>
      <c r="U66" s="11" t="s">
        <v>1377</v>
      </c>
      <c r="V66" s="11"/>
      <c r="W66" s="11"/>
      <c r="X66" s="11"/>
      <c r="Y66" s="11"/>
      <c r="Z66" s="11"/>
      <c r="AA66" s="11"/>
      <c r="AB66" s="11"/>
      <c r="AC66" s="11"/>
      <c r="AD66" s="11"/>
      <c r="AE66" s="11"/>
      <c r="AF66" s="11"/>
      <c r="AG66" s="11"/>
      <c r="AH66" s="11"/>
      <c r="AI66" s="11"/>
      <c r="AJ66" s="11"/>
      <c r="AK66" s="11"/>
      <c r="AL66" s="12"/>
      <c r="AM66" s="267"/>
      <c r="AN66" s="110"/>
      <c r="AO66" s="110"/>
      <c r="AP66" s="110"/>
      <c r="AQ66" s="9"/>
      <c r="AR66" s="13"/>
      <c r="AS66" s="9"/>
    </row>
    <row r="67" spans="2:45" ht="12" customHeight="1" x14ac:dyDescent="0.15">
      <c r="B67" s="9"/>
      <c r="C67" s="9" t="s">
        <v>1375</v>
      </c>
      <c r="G67" s="9"/>
      <c r="I67" s="13"/>
      <c r="J67" s="2" t="s">
        <v>303</v>
      </c>
      <c r="N67" s="25" t="s">
        <v>396</v>
      </c>
      <c r="R67" s="9" t="s">
        <v>577</v>
      </c>
      <c r="S67" s="2" t="s">
        <v>263</v>
      </c>
      <c r="AC67" s="27" t="s">
        <v>396</v>
      </c>
      <c r="AD67" s="2" t="s">
        <v>254</v>
      </c>
      <c r="AM67" s="267"/>
      <c r="AN67" s="110"/>
      <c r="AO67" s="110"/>
      <c r="AP67" s="110"/>
      <c r="AQ67" s="9"/>
      <c r="AR67" s="13"/>
      <c r="AS67" s="9"/>
    </row>
    <row r="68" spans="2:45" ht="12" customHeight="1" x14ac:dyDescent="0.15">
      <c r="B68" s="30"/>
      <c r="C68" s="9" t="s">
        <v>1374</v>
      </c>
      <c r="G68" s="9"/>
      <c r="I68" s="13"/>
      <c r="J68" s="2" t="s">
        <v>1387</v>
      </c>
      <c r="N68" s="9" t="s">
        <v>260</v>
      </c>
      <c r="R68" s="9"/>
      <c r="S68" s="2" t="s">
        <v>628</v>
      </c>
      <c r="T68" s="110"/>
      <c r="U68" s="110"/>
      <c r="V68" s="110"/>
      <c r="W68" s="110"/>
      <c r="X68" s="110"/>
      <c r="Y68" s="2" t="s">
        <v>231</v>
      </c>
      <c r="AL68" s="13"/>
      <c r="AM68" s="267"/>
      <c r="AN68" s="110"/>
      <c r="AO68" s="110"/>
      <c r="AP68" s="110"/>
      <c r="AQ68" s="9"/>
      <c r="AR68" s="13"/>
      <c r="AS68" s="9"/>
    </row>
    <row r="69" spans="2:45" ht="12" customHeight="1" x14ac:dyDescent="0.15">
      <c r="B69" s="30"/>
      <c r="C69" s="9"/>
      <c r="G69" s="9"/>
      <c r="I69" s="13"/>
      <c r="J69" s="213"/>
      <c r="N69" s="10" t="s">
        <v>261</v>
      </c>
      <c r="O69" s="11"/>
      <c r="P69" s="11"/>
      <c r="Q69" s="11"/>
      <c r="R69" s="10"/>
      <c r="S69" s="11"/>
      <c r="T69" s="11"/>
      <c r="U69" s="11"/>
      <c r="V69" s="11"/>
      <c r="W69" s="11"/>
      <c r="X69" s="11"/>
      <c r="Y69" s="11"/>
      <c r="Z69" s="11"/>
      <c r="AA69" s="11"/>
      <c r="AB69" s="11"/>
      <c r="AC69" s="11"/>
      <c r="AD69" s="11"/>
      <c r="AE69" s="11"/>
      <c r="AF69" s="11"/>
      <c r="AG69" s="11"/>
      <c r="AH69" s="11"/>
      <c r="AI69" s="11"/>
      <c r="AJ69" s="11"/>
      <c r="AK69" s="11"/>
      <c r="AL69" s="12"/>
      <c r="AM69" s="267"/>
      <c r="AN69" s="110"/>
      <c r="AO69" s="110"/>
      <c r="AP69" s="110"/>
      <c r="AQ69" s="9"/>
      <c r="AR69" s="13"/>
      <c r="AS69" s="9"/>
    </row>
    <row r="70" spans="2:45" ht="12" customHeight="1" x14ac:dyDescent="0.15">
      <c r="B70" s="30"/>
      <c r="C70" s="9"/>
      <c r="G70" s="9"/>
      <c r="I70" s="13"/>
      <c r="N70" s="25" t="s">
        <v>396</v>
      </c>
      <c r="R70" s="9" t="s">
        <v>649</v>
      </c>
      <c r="S70" s="2" t="s">
        <v>1398</v>
      </c>
      <c r="AM70" s="267"/>
      <c r="AN70" s="110"/>
      <c r="AO70" s="110"/>
      <c r="AP70" s="110"/>
      <c r="AQ70" s="9"/>
      <c r="AR70" s="13"/>
      <c r="AS70" s="9"/>
    </row>
    <row r="71" spans="2:45" ht="12" customHeight="1" x14ac:dyDescent="0.15">
      <c r="B71" s="30"/>
      <c r="C71" s="9"/>
      <c r="G71" s="9"/>
      <c r="I71" s="13"/>
      <c r="J71" s="67" t="s">
        <v>219</v>
      </c>
      <c r="K71" s="67" t="s">
        <v>1402</v>
      </c>
      <c r="N71" s="9" t="s">
        <v>260</v>
      </c>
      <c r="R71" s="9"/>
      <c r="AM71" s="267"/>
      <c r="AN71" s="110"/>
      <c r="AO71" s="110"/>
      <c r="AP71" s="110"/>
      <c r="AQ71" s="9"/>
      <c r="AR71" s="13"/>
      <c r="AS71" s="9"/>
    </row>
    <row r="72" spans="2:45" ht="12" customHeight="1" x14ac:dyDescent="0.15">
      <c r="B72" s="30"/>
      <c r="C72" s="9"/>
      <c r="G72" s="9"/>
      <c r="I72" s="13"/>
      <c r="J72" s="67"/>
      <c r="K72" s="67" t="s">
        <v>773</v>
      </c>
      <c r="N72" s="9" t="s">
        <v>262</v>
      </c>
      <c r="R72" s="9"/>
      <c r="S72" s="1175" t="s">
        <v>264</v>
      </c>
      <c r="T72" s="1176"/>
      <c r="U72" s="1176"/>
      <c r="V72" s="1176"/>
      <c r="W72" s="1192"/>
      <c r="X72" s="1175" t="s">
        <v>265</v>
      </c>
      <c r="Y72" s="1176"/>
      <c r="Z72" s="1176"/>
      <c r="AA72" s="1176"/>
      <c r="AB72" s="1176"/>
      <c r="AC72" s="1176"/>
      <c r="AD72" s="1176"/>
      <c r="AE72" s="1176"/>
      <c r="AF72" s="1176"/>
      <c r="AG72" s="1176"/>
      <c r="AH72" s="1176"/>
      <c r="AI72" s="1176"/>
      <c r="AJ72" s="1176"/>
      <c r="AK72" s="1176"/>
      <c r="AL72" s="1192"/>
      <c r="AM72" s="267"/>
      <c r="AN72" s="110"/>
      <c r="AO72" s="110"/>
      <c r="AP72" s="110"/>
      <c r="AQ72" s="9"/>
      <c r="AR72" s="13"/>
      <c r="AS72" s="9"/>
    </row>
    <row r="73" spans="2:45" ht="12" customHeight="1" x14ac:dyDescent="0.15">
      <c r="B73" s="30"/>
      <c r="C73" s="9"/>
      <c r="G73" s="9"/>
      <c r="I73" s="13"/>
      <c r="J73" s="213"/>
      <c r="N73" s="9"/>
      <c r="R73" s="9"/>
      <c r="S73" s="1471"/>
      <c r="T73" s="1247"/>
      <c r="U73" s="1247"/>
      <c r="V73" s="1247"/>
      <c r="W73" s="1472"/>
      <c r="X73" s="1471"/>
      <c r="Y73" s="1247"/>
      <c r="Z73" s="1247"/>
      <c r="AA73" s="1247"/>
      <c r="AB73" s="1247"/>
      <c r="AC73" s="1247"/>
      <c r="AD73" s="1247"/>
      <c r="AE73" s="1247"/>
      <c r="AF73" s="1247"/>
      <c r="AG73" s="1247"/>
      <c r="AH73" s="1247"/>
      <c r="AI73" s="1247"/>
      <c r="AJ73" s="1247"/>
      <c r="AK73" s="1247"/>
      <c r="AL73" s="1472"/>
      <c r="AM73" s="267"/>
      <c r="AN73" s="110"/>
      <c r="AO73" s="110"/>
      <c r="AP73" s="110"/>
      <c r="AQ73" s="9"/>
      <c r="AR73" s="13"/>
      <c r="AS73" s="9"/>
    </row>
    <row r="74" spans="2:45" ht="12" customHeight="1" x14ac:dyDescent="0.15">
      <c r="B74" s="30"/>
      <c r="C74" s="9"/>
      <c r="G74" s="9"/>
      <c r="I74" s="13"/>
      <c r="N74" s="9"/>
      <c r="R74" s="9"/>
      <c r="S74" s="1244"/>
      <c r="T74" s="1245"/>
      <c r="U74" s="1245"/>
      <c r="V74" s="1245"/>
      <c r="W74" s="1246"/>
      <c r="X74" s="1244"/>
      <c r="Y74" s="1245"/>
      <c r="Z74" s="1245"/>
      <c r="AA74" s="1245"/>
      <c r="AB74" s="1245"/>
      <c r="AC74" s="1245"/>
      <c r="AD74" s="1245"/>
      <c r="AE74" s="1245"/>
      <c r="AF74" s="1245"/>
      <c r="AG74" s="1245"/>
      <c r="AH74" s="1245"/>
      <c r="AI74" s="1245"/>
      <c r="AJ74" s="1245"/>
      <c r="AK74" s="1245"/>
      <c r="AL74" s="1246"/>
      <c r="AM74" s="267"/>
      <c r="AN74" s="110"/>
      <c r="AO74" s="110"/>
      <c r="AP74" s="110"/>
      <c r="AQ74" s="9"/>
      <c r="AR74" s="13"/>
      <c r="AS74" s="9"/>
    </row>
    <row r="75" spans="2:45" ht="12" customHeight="1" x14ac:dyDescent="0.15">
      <c r="B75" s="30"/>
      <c r="C75" s="9"/>
      <c r="G75" s="9"/>
      <c r="I75" s="13"/>
      <c r="N75" s="9"/>
      <c r="R75" s="9"/>
      <c r="S75" s="1244"/>
      <c r="T75" s="1245"/>
      <c r="U75" s="1245"/>
      <c r="V75" s="1245"/>
      <c r="W75" s="1246"/>
      <c r="X75" s="1244"/>
      <c r="Y75" s="1245"/>
      <c r="Z75" s="1245"/>
      <c r="AA75" s="1245"/>
      <c r="AB75" s="1245"/>
      <c r="AC75" s="1245"/>
      <c r="AD75" s="1245"/>
      <c r="AE75" s="1245"/>
      <c r="AF75" s="1245"/>
      <c r="AG75" s="1245"/>
      <c r="AH75" s="1245"/>
      <c r="AI75" s="1245"/>
      <c r="AJ75" s="1245"/>
      <c r="AK75" s="1245"/>
      <c r="AL75" s="1246"/>
      <c r="AM75" s="267"/>
      <c r="AN75" s="110"/>
      <c r="AO75" s="110"/>
      <c r="AP75" s="110"/>
      <c r="AQ75" s="9"/>
      <c r="AR75" s="13"/>
      <c r="AS75" s="9"/>
    </row>
    <row r="76" spans="2:45" ht="12" customHeight="1" x14ac:dyDescent="0.15">
      <c r="B76" s="30"/>
      <c r="C76" s="9"/>
      <c r="G76" s="9"/>
      <c r="I76" s="13"/>
      <c r="J76" s="213"/>
      <c r="N76" s="9"/>
      <c r="R76" s="9"/>
      <c r="S76" s="1455"/>
      <c r="T76" s="1248"/>
      <c r="U76" s="1248"/>
      <c r="V76" s="1248"/>
      <c r="W76" s="1456"/>
      <c r="X76" s="1455"/>
      <c r="Y76" s="1248"/>
      <c r="Z76" s="1248"/>
      <c r="AA76" s="1248"/>
      <c r="AB76" s="1248"/>
      <c r="AC76" s="1248"/>
      <c r="AD76" s="1248"/>
      <c r="AE76" s="1248"/>
      <c r="AF76" s="1248"/>
      <c r="AG76" s="1248"/>
      <c r="AH76" s="1248"/>
      <c r="AI76" s="1248"/>
      <c r="AJ76" s="1248"/>
      <c r="AK76" s="1248"/>
      <c r="AL76" s="1456"/>
      <c r="AM76" s="267"/>
      <c r="AN76" s="110"/>
      <c r="AO76" s="110"/>
      <c r="AP76" s="110"/>
      <c r="AQ76" s="9"/>
      <c r="AR76" s="13"/>
      <c r="AS76" s="9"/>
    </row>
    <row r="77" spans="2:45" ht="12" customHeight="1" x14ac:dyDescent="0.15">
      <c r="B77" s="30"/>
      <c r="C77" s="9"/>
      <c r="G77" s="9"/>
      <c r="I77" s="13"/>
      <c r="N77" s="10"/>
      <c r="O77" s="11"/>
      <c r="P77" s="11"/>
      <c r="Q77" s="11"/>
      <c r="R77" s="10"/>
      <c r="S77" s="11"/>
      <c r="T77" s="28" t="s">
        <v>396</v>
      </c>
      <c r="U77" s="11" t="s">
        <v>266</v>
      </c>
      <c r="V77" s="11"/>
      <c r="W77" s="11"/>
      <c r="X77" s="11"/>
      <c r="Y77" s="11"/>
      <c r="Z77" s="11"/>
      <c r="AA77" s="11"/>
      <c r="AB77" s="11"/>
      <c r="AC77" s="11"/>
      <c r="AD77" s="11"/>
      <c r="AE77" s="11"/>
      <c r="AF77" s="11"/>
      <c r="AG77" s="11"/>
      <c r="AH77" s="11"/>
      <c r="AI77" s="11"/>
      <c r="AJ77" s="11"/>
      <c r="AK77" s="11"/>
      <c r="AL77" s="12"/>
      <c r="AM77" s="267"/>
      <c r="AN77" s="110"/>
      <c r="AO77" s="110"/>
      <c r="AP77" s="110"/>
      <c r="AQ77" s="9"/>
      <c r="AR77" s="13"/>
      <c r="AS77" s="9"/>
    </row>
    <row r="78" spans="2:45" ht="12" customHeight="1" x14ac:dyDescent="0.15">
      <c r="B78" s="30"/>
      <c r="C78" s="9"/>
      <c r="G78" s="9"/>
      <c r="I78" s="13"/>
      <c r="J78" s="214"/>
      <c r="N78" s="25" t="s">
        <v>396</v>
      </c>
      <c r="R78" s="3" t="s">
        <v>577</v>
      </c>
      <c r="S78" s="2" t="s">
        <v>1399</v>
      </c>
      <c r="AM78" s="267"/>
      <c r="AN78" s="110"/>
      <c r="AO78" s="110"/>
      <c r="AP78" s="110"/>
      <c r="AQ78" s="9"/>
      <c r="AR78" s="13"/>
      <c r="AS78" s="9"/>
    </row>
    <row r="79" spans="2:45" ht="12" customHeight="1" x14ac:dyDescent="0.15">
      <c r="B79" s="30"/>
      <c r="C79" s="9"/>
      <c r="G79" s="9"/>
      <c r="I79" s="13"/>
      <c r="N79" s="9" t="s">
        <v>1388</v>
      </c>
      <c r="R79" s="9"/>
      <c r="AM79" s="267"/>
      <c r="AN79" s="110"/>
      <c r="AO79" s="110"/>
      <c r="AP79" s="110"/>
      <c r="AQ79" s="9"/>
      <c r="AR79" s="13"/>
      <c r="AS79" s="9"/>
    </row>
    <row r="80" spans="2:45" ht="12" customHeight="1" x14ac:dyDescent="0.15">
      <c r="B80" s="9"/>
      <c r="C80" s="9"/>
      <c r="G80" s="9"/>
      <c r="I80" s="13"/>
      <c r="N80" s="9" t="s">
        <v>1376</v>
      </c>
      <c r="R80" s="9"/>
      <c r="S80" s="1342" t="s">
        <v>268</v>
      </c>
      <c r="T80" s="1351"/>
      <c r="U80" s="1351"/>
      <c r="V80" s="1351"/>
      <c r="W80" s="1343"/>
      <c r="X80" s="1503" t="s">
        <v>1075</v>
      </c>
      <c r="Y80" s="1504"/>
      <c r="Z80" s="1504"/>
      <c r="AA80" s="1504"/>
      <c r="AB80" s="1504"/>
      <c r="AC80" s="1504"/>
      <c r="AD80" s="1504"/>
      <c r="AE80" s="1504"/>
      <c r="AF80" s="1504"/>
      <c r="AG80" s="1504"/>
      <c r="AH80" s="1505"/>
      <c r="AI80" s="100" t="s">
        <v>267</v>
      </c>
      <c r="AJ80" s="100"/>
      <c r="AK80" s="203"/>
      <c r="AL80" s="204"/>
      <c r="AM80" s="267"/>
      <c r="AN80" s="110"/>
      <c r="AO80" s="110"/>
      <c r="AP80" s="110"/>
      <c r="AQ80" s="9"/>
      <c r="AR80" s="13"/>
      <c r="AS80" s="9"/>
    </row>
    <row r="81" spans="2:45" ht="12" customHeight="1" x14ac:dyDescent="0.15">
      <c r="B81" s="9"/>
      <c r="C81" s="9"/>
      <c r="G81" s="9"/>
      <c r="I81" s="13"/>
      <c r="N81" s="9" t="s">
        <v>344</v>
      </c>
      <c r="R81" s="9"/>
      <c r="S81" s="1346"/>
      <c r="T81" s="1464"/>
      <c r="U81" s="1464"/>
      <c r="V81" s="1464"/>
      <c r="W81" s="1347"/>
      <c r="X81" s="1506"/>
      <c r="Y81" s="1507"/>
      <c r="Z81" s="1507"/>
      <c r="AA81" s="1507"/>
      <c r="AB81" s="1507"/>
      <c r="AC81" s="1507"/>
      <c r="AD81" s="1507"/>
      <c r="AE81" s="1507"/>
      <c r="AF81" s="1507"/>
      <c r="AG81" s="1507"/>
      <c r="AH81" s="1508"/>
      <c r="AI81" s="71" t="s">
        <v>269</v>
      </c>
      <c r="AJ81" s="71"/>
      <c r="AK81" s="71"/>
      <c r="AL81" s="205"/>
      <c r="AM81" s="267"/>
      <c r="AN81" s="110"/>
      <c r="AO81" s="110"/>
      <c r="AP81" s="110"/>
      <c r="AQ81" s="9"/>
      <c r="AR81" s="13"/>
      <c r="AS81" s="9"/>
    </row>
    <row r="82" spans="2:45" ht="12" customHeight="1" x14ac:dyDescent="0.15">
      <c r="B82" s="9"/>
      <c r="C82" s="9"/>
      <c r="G82" s="9"/>
      <c r="I82" s="13"/>
      <c r="N82" s="9"/>
      <c r="R82" s="9"/>
      <c r="S82" s="1468" t="s">
        <v>1400</v>
      </c>
      <c r="T82" s="1469"/>
      <c r="U82" s="1469"/>
      <c r="V82" s="1469"/>
      <c r="W82" s="1470"/>
      <c r="X82" s="1491"/>
      <c r="Y82" s="1492"/>
      <c r="Z82" s="1492"/>
      <c r="AA82" s="1492"/>
      <c r="AB82" s="1492"/>
      <c r="AC82" s="1492"/>
      <c r="AD82" s="1492"/>
      <c r="AE82" s="1492"/>
      <c r="AF82" s="1492"/>
      <c r="AG82" s="1492"/>
      <c r="AH82" s="1493"/>
      <c r="AI82" s="1494"/>
      <c r="AJ82" s="1495"/>
      <c r="AK82" s="1495"/>
      <c r="AL82" s="1496"/>
      <c r="AM82" s="267"/>
      <c r="AN82" s="110"/>
      <c r="AO82" s="110"/>
      <c r="AP82" s="110"/>
      <c r="AQ82" s="9"/>
      <c r="AR82" s="13"/>
      <c r="AS82" s="9"/>
    </row>
    <row r="83" spans="2:45" ht="12" customHeight="1" x14ac:dyDescent="0.15">
      <c r="B83" s="9"/>
      <c r="C83" s="9"/>
      <c r="G83" s="9"/>
      <c r="I83" s="13"/>
      <c r="N83" s="9"/>
      <c r="R83" s="9"/>
      <c r="S83" s="1447"/>
      <c r="T83" s="1448"/>
      <c r="U83" s="1448"/>
      <c r="V83" s="1448"/>
      <c r="W83" s="1449"/>
      <c r="X83" s="1482"/>
      <c r="Y83" s="1483"/>
      <c r="Z83" s="1483"/>
      <c r="AA83" s="1483"/>
      <c r="AB83" s="1483"/>
      <c r="AC83" s="1483"/>
      <c r="AD83" s="1483"/>
      <c r="AE83" s="1483"/>
      <c r="AF83" s="1483"/>
      <c r="AG83" s="1483"/>
      <c r="AH83" s="1484"/>
      <c r="AI83" s="1465"/>
      <c r="AJ83" s="1466"/>
      <c r="AK83" s="1466"/>
      <c r="AL83" s="1467"/>
      <c r="AM83" s="267"/>
      <c r="AN83" s="110"/>
      <c r="AO83" s="110"/>
      <c r="AP83" s="110"/>
      <c r="AQ83" s="9"/>
      <c r="AR83" s="13"/>
      <c r="AS83" s="9"/>
    </row>
    <row r="84" spans="2:45" ht="12" customHeight="1" x14ac:dyDescent="0.15">
      <c r="B84" s="9"/>
      <c r="C84" s="9"/>
      <c r="G84" s="9"/>
      <c r="I84" s="13"/>
      <c r="N84" s="9"/>
      <c r="R84" s="9"/>
      <c r="S84" s="1447"/>
      <c r="T84" s="1448"/>
      <c r="U84" s="1448"/>
      <c r="V84" s="1448"/>
      <c r="W84" s="1449"/>
      <c r="X84" s="1482"/>
      <c r="Y84" s="1483"/>
      <c r="Z84" s="1483"/>
      <c r="AA84" s="1483"/>
      <c r="AB84" s="1483"/>
      <c r="AC84" s="1483"/>
      <c r="AD84" s="1483"/>
      <c r="AE84" s="1483"/>
      <c r="AF84" s="1483"/>
      <c r="AG84" s="1483"/>
      <c r="AH84" s="1484"/>
      <c r="AI84" s="1465"/>
      <c r="AJ84" s="1466"/>
      <c r="AK84" s="1466"/>
      <c r="AL84" s="1467"/>
      <c r="AM84" s="267"/>
      <c r="AN84" s="110"/>
      <c r="AO84" s="110"/>
      <c r="AP84" s="110"/>
      <c r="AQ84" s="9"/>
      <c r="AR84" s="13"/>
      <c r="AS84" s="9"/>
    </row>
    <row r="85" spans="2:45" ht="12" customHeight="1" x14ac:dyDescent="0.15">
      <c r="B85" s="9"/>
      <c r="C85" s="9"/>
      <c r="G85" s="9"/>
      <c r="I85" s="13"/>
      <c r="N85" s="9"/>
      <c r="R85" s="9"/>
      <c r="S85" s="1447"/>
      <c r="T85" s="1448"/>
      <c r="U85" s="1448"/>
      <c r="V85" s="1448"/>
      <c r="W85" s="1449"/>
      <c r="X85" s="1482"/>
      <c r="Y85" s="1483"/>
      <c r="Z85" s="1483"/>
      <c r="AA85" s="1483"/>
      <c r="AB85" s="1483"/>
      <c r="AC85" s="1483"/>
      <c r="AD85" s="1483"/>
      <c r="AE85" s="1483"/>
      <c r="AF85" s="1483"/>
      <c r="AG85" s="1483"/>
      <c r="AH85" s="1484"/>
      <c r="AI85" s="1465"/>
      <c r="AJ85" s="1466"/>
      <c r="AK85" s="1466"/>
      <c r="AL85" s="1467"/>
      <c r="AM85" s="267"/>
      <c r="AN85" s="110"/>
      <c r="AO85" s="110"/>
      <c r="AP85" s="110"/>
      <c r="AQ85" s="9"/>
      <c r="AR85" s="13"/>
      <c r="AS85" s="9"/>
    </row>
    <row r="86" spans="2:45" ht="12" customHeight="1" x14ac:dyDescent="0.15">
      <c r="B86" s="9"/>
      <c r="C86" s="9"/>
      <c r="G86" s="9"/>
      <c r="I86" s="13"/>
      <c r="N86" s="9"/>
      <c r="R86" s="9"/>
      <c r="S86" s="1479"/>
      <c r="T86" s="1480"/>
      <c r="U86" s="1480"/>
      <c r="V86" s="1480"/>
      <c r="W86" s="1481"/>
      <c r="X86" s="1473"/>
      <c r="Y86" s="1474"/>
      <c r="Z86" s="1474"/>
      <c r="AA86" s="1474"/>
      <c r="AB86" s="1474"/>
      <c r="AC86" s="1474"/>
      <c r="AD86" s="1474"/>
      <c r="AE86" s="1474"/>
      <c r="AF86" s="1474"/>
      <c r="AG86" s="1474"/>
      <c r="AH86" s="1475"/>
      <c r="AI86" s="1460"/>
      <c r="AJ86" s="1461"/>
      <c r="AK86" s="1461"/>
      <c r="AL86" s="1462"/>
      <c r="AM86" s="267"/>
      <c r="AN86" s="110"/>
      <c r="AO86" s="110"/>
      <c r="AP86" s="110"/>
      <c r="AQ86" s="9"/>
      <c r="AR86" s="13"/>
      <c r="AS86" s="9"/>
    </row>
    <row r="87" spans="2:45" ht="12" customHeight="1" x14ac:dyDescent="0.15">
      <c r="B87" s="10"/>
      <c r="C87" s="10"/>
      <c r="D87" s="11"/>
      <c r="E87" s="11"/>
      <c r="F87" s="11"/>
      <c r="G87" s="10"/>
      <c r="H87" s="11"/>
      <c r="I87" s="12"/>
      <c r="J87" s="10"/>
      <c r="K87" s="11"/>
      <c r="L87" s="11"/>
      <c r="M87" s="11"/>
      <c r="N87" s="10"/>
      <c r="O87" s="11"/>
      <c r="P87" s="11"/>
      <c r="Q87" s="11"/>
      <c r="R87" s="10"/>
      <c r="S87" s="11"/>
      <c r="T87" s="28" t="s">
        <v>396</v>
      </c>
      <c r="U87" s="11" t="s">
        <v>266</v>
      </c>
      <c r="V87" s="11"/>
      <c r="W87" s="11"/>
      <c r="X87" s="11"/>
      <c r="Y87" s="11"/>
      <c r="Z87" s="11"/>
      <c r="AA87" s="11"/>
      <c r="AB87" s="11"/>
      <c r="AC87" s="11"/>
      <c r="AD87" s="11"/>
      <c r="AE87" s="11"/>
      <c r="AF87" s="11"/>
      <c r="AG87" s="11"/>
      <c r="AH87" s="11"/>
      <c r="AI87" s="11"/>
      <c r="AJ87" s="11"/>
      <c r="AK87" s="11"/>
      <c r="AL87" s="12"/>
      <c r="AM87" s="268"/>
      <c r="AN87" s="108"/>
      <c r="AO87" s="108"/>
      <c r="AP87" s="108"/>
      <c r="AQ87" s="10"/>
      <c r="AR87" s="12"/>
      <c r="AS87" s="9"/>
    </row>
    <row r="88" spans="2:45" ht="12" customHeight="1" x14ac:dyDescent="0.15"/>
    <row r="89" spans="2:45" ht="12" customHeight="1" x14ac:dyDescent="0.15"/>
    <row r="90" spans="2:45" ht="12" customHeight="1" x14ac:dyDescent="0.15"/>
    <row r="91" spans="2:45" s="238" customFormat="1" ht="15" customHeight="1" x14ac:dyDescent="0.15">
      <c r="B91" s="238" t="s">
        <v>298</v>
      </c>
    </row>
    <row r="92" spans="2:45" ht="12" customHeight="1" x14ac:dyDescent="0.15"/>
    <row r="93" spans="2:45" ht="12" customHeight="1" x14ac:dyDescent="0.15"/>
    <row r="94" spans="2:45" ht="12" customHeight="1" x14ac:dyDescent="0.15">
      <c r="B94" s="1"/>
      <c r="AR94" s="38" t="s">
        <v>1107</v>
      </c>
    </row>
    <row r="95" spans="2:45" ht="12" customHeight="1" x14ac:dyDescent="0.15">
      <c r="B95" s="3"/>
      <c r="C95" s="3" t="s">
        <v>279</v>
      </c>
      <c r="D95" s="4"/>
      <c r="E95" s="4"/>
      <c r="F95" s="4"/>
      <c r="G95" s="3" t="s">
        <v>284</v>
      </c>
      <c r="H95" s="4"/>
      <c r="I95" s="5"/>
      <c r="J95" s="4" t="s">
        <v>288</v>
      </c>
      <c r="K95" s="4"/>
      <c r="L95" s="4"/>
      <c r="M95" s="4"/>
      <c r="N95" s="1175" t="s">
        <v>291</v>
      </c>
      <c r="O95" s="1176"/>
      <c r="P95" s="1176"/>
      <c r="Q95" s="1176"/>
      <c r="R95" s="1176"/>
      <c r="S95" s="1176"/>
      <c r="T95" s="1176"/>
      <c r="U95" s="1176"/>
      <c r="V95" s="1176"/>
      <c r="W95" s="1176"/>
      <c r="X95" s="1176"/>
      <c r="Y95" s="1176"/>
      <c r="Z95" s="1176"/>
      <c r="AA95" s="1176"/>
      <c r="AB95" s="1176"/>
      <c r="AC95" s="1176"/>
      <c r="AD95" s="1176"/>
      <c r="AE95" s="1176"/>
      <c r="AF95" s="1176"/>
      <c r="AG95" s="1176"/>
      <c r="AH95" s="1176"/>
      <c r="AI95" s="1176"/>
      <c r="AJ95" s="1176"/>
      <c r="AK95" s="1176"/>
      <c r="AL95" s="1176"/>
      <c r="AM95" s="7"/>
      <c r="AN95" s="7" t="s">
        <v>299</v>
      </c>
      <c r="AO95" s="7"/>
      <c r="AP95" s="8"/>
      <c r="AQ95" s="3" t="s">
        <v>294</v>
      </c>
      <c r="AR95" s="5"/>
      <c r="AS95" s="9"/>
    </row>
    <row r="96" spans="2:45" ht="12" customHeight="1" x14ac:dyDescent="0.15">
      <c r="B96" s="10"/>
      <c r="C96" s="10" t="s">
        <v>280</v>
      </c>
      <c r="D96" s="11"/>
      <c r="E96" s="11"/>
      <c r="F96" s="11" t="s">
        <v>300</v>
      </c>
      <c r="G96" s="10" t="s">
        <v>285</v>
      </c>
      <c r="H96" s="11"/>
      <c r="I96" s="12" t="s">
        <v>361</v>
      </c>
      <c r="J96" s="11"/>
      <c r="K96" s="11"/>
      <c r="L96" s="11"/>
      <c r="M96" s="11" t="s">
        <v>361</v>
      </c>
      <c r="N96" s="10" t="s">
        <v>290</v>
      </c>
      <c r="O96" s="11"/>
      <c r="P96" s="11"/>
      <c r="Q96" s="11"/>
      <c r="R96" s="1175" t="s">
        <v>292</v>
      </c>
      <c r="S96" s="1176"/>
      <c r="T96" s="1176"/>
      <c r="U96" s="1176"/>
      <c r="V96" s="1176"/>
      <c r="W96" s="1176"/>
      <c r="X96" s="1176"/>
      <c r="Y96" s="1176"/>
      <c r="Z96" s="1176"/>
      <c r="AA96" s="1176"/>
      <c r="AB96" s="1176"/>
      <c r="AC96" s="1176"/>
      <c r="AD96" s="1176"/>
      <c r="AE96" s="1176"/>
      <c r="AF96" s="1176"/>
      <c r="AG96" s="1176"/>
      <c r="AH96" s="1176"/>
      <c r="AI96" s="1176"/>
      <c r="AJ96" s="1176"/>
      <c r="AK96" s="1176"/>
      <c r="AL96" s="1192"/>
      <c r="AM96" s="6" t="s">
        <v>293</v>
      </c>
      <c r="AN96" s="11"/>
      <c r="AO96" s="11"/>
      <c r="AP96" s="11"/>
      <c r="AQ96" s="10" t="s">
        <v>295</v>
      </c>
      <c r="AR96" s="12"/>
      <c r="AS96" s="9"/>
    </row>
    <row r="97" spans="2:45" ht="12" customHeight="1" x14ac:dyDescent="0.15">
      <c r="B97" s="1198" t="s">
        <v>1483</v>
      </c>
      <c r="C97" s="9" t="s">
        <v>1375</v>
      </c>
      <c r="G97" s="3"/>
      <c r="I97" s="13"/>
      <c r="J97" s="2" t="s">
        <v>373</v>
      </c>
      <c r="N97" s="9" t="s">
        <v>17</v>
      </c>
      <c r="R97" s="9" t="s">
        <v>649</v>
      </c>
      <c r="S97" s="2" t="s">
        <v>1403</v>
      </c>
      <c r="AM97" s="267"/>
      <c r="AN97" s="110"/>
      <c r="AO97" s="110"/>
      <c r="AP97" s="110"/>
      <c r="AQ97" s="9"/>
      <c r="AR97" s="13"/>
      <c r="AS97" s="9"/>
    </row>
    <row r="98" spans="2:45" ht="12" customHeight="1" x14ac:dyDescent="0.15">
      <c r="B98" s="1199"/>
      <c r="C98" s="9" t="s">
        <v>1374</v>
      </c>
      <c r="G98" s="9"/>
      <c r="I98" s="13"/>
      <c r="J98" s="2" t="s">
        <v>344</v>
      </c>
      <c r="N98" s="9" t="s">
        <v>16</v>
      </c>
      <c r="R98" s="9"/>
      <c r="S98" s="2" t="s">
        <v>230</v>
      </c>
      <c r="T98" s="27" t="s">
        <v>396</v>
      </c>
      <c r="U98" s="2" t="s">
        <v>434</v>
      </c>
      <c r="W98" s="27" t="s">
        <v>396</v>
      </c>
      <c r="X98" s="2" t="s">
        <v>435</v>
      </c>
      <c r="Y98" s="2" t="s">
        <v>231</v>
      </c>
      <c r="AM98" s="267"/>
      <c r="AN98" s="110"/>
      <c r="AO98" s="110"/>
      <c r="AP98" s="110"/>
      <c r="AQ98" s="9"/>
      <c r="AR98" s="13"/>
      <c r="AS98" s="9"/>
    </row>
    <row r="99" spans="2:45" ht="12" customHeight="1" x14ac:dyDescent="0.15">
      <c r="B99" s="1199"/>
      <c r="C99" s="9"/>
      <c r="G99" s="9"/>
      <c r="I99" s="13"/>
      <c r="N99" s="9"/>
      <c r="R99" s="9" t="s">
        <v>649</v>
      </c>
      <c r="S99" s="2" t="s">
        <v>1404</v>
      </c>
      <c r="AM99" s="267"/>
      <c r="AN99" s="110"/>
      <c r="AO99" s="110"/>
      <c r="AP99" s="110"/>
      <c r="AQ99" s="9"/>
      <c r="AR99" s="13"/>
      <c r="AS99" s="9"/>
    </row>
    <row r="100" spans="2:45" ht="12" customHeight="1" x14ac:dyDescent="0.15">
      <c r="B100" s="1199"/>
      <c r="C100" s="9"/>
      <c r="G100" s="9"/>
      <c r="I100" s="13"/>
      <c r="N100" s="9"/>
      <c r="R100" s="9"/>
      <c r="S100" s="2" t="s">
        <v>230</v>
      </c>
      <c r="T100" s="27" t="s">
        <v>396</v>
      </c>
      <c r="U100" s="2" t="s">
        <v>434</v>
      </c>
      <c r="W100" s="27" t="s">
        <v>396</v>
      </c>
      <c r="X100" s="2" t="s">
        <v>435</v>
      </c>
      <c r="Y100" s="2" t="s">
        <v>231</v>
      </c>
      <c r="AM100" s="267"/>
      <c r="AN100" s="110"/>
      <c r="AO100" s="110"/>
      <c r="AP100" s="110"/>
      <c r="AQ100" s="9"/>
      <c r="AR100" s="13"/>
      <c r="AS100" s="9"/>
    </row>
    <row r="101" spans="2:45" ht="12" customHeight="1" x14ac:dyDescent="0.15">
      <c r="B101" s="1199"/>
      <c r="C101" s="9"/>
      <c r="G101" s="9"/>
      <c r="I101" s="13"/>
      <c r="N101" s="9"/>
      <c r="R101" s="9"/>
      <c r="S101" s="2" t="s">
        <v>1405</v>
      </c>
      <c r="AM101" s="267"/>
      <c r="AN101" s="110"/>
      <c r="AO101" s="110"/>
      <c r="AP101" s="110"/>
      <c r="AQ101" s="9"/>
      <c r="AR101" s="13"/>
      <c r="AS101" s="9"/>
    </row>
    <row r="102" spans="2:45" ht="12" customHeight="1" x14ac:dyDescent="0.15">
      <c r="B102" s="1199"/>
      <c r="C102" s="9"/>
      <c r="G102" s="9"/>
      <c r="I102" s="13"/>
      <c r="N102" s="9"/>
      <c r="R102" s="9"/>
      <c r="S102" s="27" t="s">
        <v>396</v>
      </c>
      <c r="T102" s="2" t="s">
        <v>1406</v>
      </c>
      <c r="AM102" s="267"/>
      <c r="AN102" s="110"/>
      <c r="AO102" s="110"/>
      <c r="AP102" s="110"/>
      <c r="AQ102" s="9"/>
      <c r="AR102" s="13"/>
      <c r="AS102" s="9"/>
    </row>
    <row r="103" spans="2:45" ht="12" customHeight="1" x14ac:dyDescent="0.15">
      <c r="B103" s="1199"/>
      <c r="C103" s="9"/>
      <c r="G103" s="9"/>
      <c r="I103" s="13"/>
      <c r="N103" s="9"/>
      <c r="R103" s="9"/>
      <c r="S103" s="27" t="s">
        <v>396</v>
      </c>
      <c r="T103" s="2" t="s">
        <v>1407</v>
      </c>
      <c r="AM103" s="267"/>
      <c r="AN103" s="110"/>
      <c r="AO103" s="110"/>
      <c r="AP103" s="110"/>
      <c r="AQ103" s="9"/>
      <c r="AR103" s="13"/>
      <c r="AS103" s="9"/>
    </row>
    <row r="104" spans="2:45" ht="12" customHeight="1" x14ac:dyDescent="0.15">
      <c r="B104" s="1199"/>
      <c r="C104" s="9"/>
      <c r="G104" s="9"/>
      <c r="I104" s="13"/>
      <c r="N104" s="9"/>
      <c r="R104" s="9"/>
      <c r="S104" s="27" t="s">
        <v>396</v>
      </c>
      <c r="T104" s="2" t="s">
        <v>1408</v>
      </c>
      <c r="AM104" s="267"/>
      <c r="AN104" s="110"/>
      <c r="AO104" s="110"/>
      <c r="AP104" s="110"/>
      <c r="AQ104" s="9"/>
      <c r="AR104" s="13"/>
      <c r="AS104" s="9"/>
    </row>
    <row r="105" spans="2:45" ht="12" customHeight="1" x14ac:dyDescent="0.15">
      <c r="B105" s="1199"/>
      <c r="C105" s="9"/>
      <c r="G105" s="9"/>
      <c r="I105" s="13"/>
      <c r="N105" s="9"/>
      <c r="R105" s="9"/>
      <c r="S105" s="27" t="s">
        <v>396</v>
      </c>
      <c r="T105" s="2" t="s">
        <v>1409</v>
      </c>
      <c r="AM105" s="267"/>
      <c r="AN105" s="110"/>
      <c r="AO105" s="110"/>
      <c r="AP105" s="110"/>
      <c r="AQ105" s="9"/>
      <c r="AR105" s="13"/>
      <c r="AS105" s="9"/>
    </row>
    <row r="106" spans="2:45" ht="12" customHeight="1" x14ac:dyDescent="0.15">
      <c r="B106" s="1199"/>
      <c r="C106" s="9"/>
      <c r="G106" s="9"/>
      <c r="I106" s="13"/>
      <c r="N106" s="10"/>
      <c r="O106" s="11"/>
      <c r="P106" s="11"/>
      <c r="Q106" s="11"/>
      <c r="R106" s="10"/>
      <c r="S106" s="28" t="s">
        <v>396</v>
      </c>
      <c r="T106" s="11" t="s">
        <v>1410</v>
      </c>
      <c r="U106" s="11"/>
      <c r="V106" s="11"/>
      <c r="W106" s="11"/>
      <c r="X106" s="11"/>
      <c r="Y106" s="11"/>
      <c r="Z106" s="11"/>
      <c r="AA106" s="11"/>
      <c r="AB106" s="11"/>
      <c r="AC106" s="11"/>
      <c r="AD106" s="11"/>
      <c r="AE106" s="11"/>
      <c r="AF106" s="11"/>
      <c r="AG106" s="11"/>
      <c r="AH106" s="11"/>
      <c r="AI106" s="11"/>
      <c r="AJ106" s="11"/>
      <c r="AK106" s="11"/>
      <c r="AL106" s="12"/>
      <c r="AM106" s="267"/>
      <c r="AN106" s="110"/>
      <c r="AO106" s="110"/>
      <c r="AP106" s="110"/>
      <c r="AQ106" s="9"/>
      <c r="AR106" s="13"/>
      <c r="AS106" s="9"/>
    </row>
    <row r="107" spans="2:45" ht="12" customHeight="1" x14ac:dyDescent="0.15">
      <c r="B107" s="1199"/>
      <c r="C107" s="9"/>
      <c r="G107" s="9"/>
      <c r="I107" s="13"/>
      <c r="N107" s="9" t="s">
        <v>15</v>
      </c>
      <c r="R107" s="9" t="s">
        <v>649</v>
      </c>
      <c r="S107" s="2" t="s">
        <v>1411</v>
      </c>
      <c r="AM107" s="267"/>
      <c r="AN107" s="110"/>
      <c r="AO107" s="110"/>
      <c r="AP107" s="110"/>
      <c r="AQ107" s="9"/>
      <c r="AR107" s="13"/>
      <c r="AS107" s="9"/>
    </row>
    <row r="108" spans="2:45" ht="12" customHeight="1" x14ac:dyDescent="0.15">
      <c r="B108" s="1199"/>
      <c r="C108" s="9"/>
      <c r="G108" s="9"/>
      <c r="I108" s="13"/>
      <c r="N108" s="9" t="s">
        <v>16</v>
      </c>
      <c r="R108" s="9"/>
      <c r="S108" s="2" t="s">
        <v>230</v>
      </c>
      <c r="T108" s="27" t="s">
        <v>396</v>
      </c>
      <c r="U108" s="2" t="s">
        <v>434</v>
      </c>
      <c r="V108" s="31" t="s">
        <v>1412</v>
      </c>
      <c r="AH108" s="27" t="s">
        <v>396</v>
      </c>
      <c r="AI108" s="2" t="s">
        <v>435</v>
      </c>
      <c r="AJ108" s="2" t="s">
        <v>231</v>
      </c>
      <c r="AM108" s="267"/>
      <c r="AN108" s="110"/>
      <c r="AO108" s="110"/>
      <c r="AP108" s="110"/>
      <c r="AQ108" s="9"/>
      <c r="AR108" s="13"/>
      <c r="AS108" s="9"/>
    </row>
    <row r="109" spans="2:45" ht="12" customHeight="1" x14ac:dyDescent="0.15">
      <c r="B109" s="1199"/>
      <c r="C109" s="9"/>
      <c r="G109" s="9"/>
      <c r="I109" s="13"/>
      <c r="N109" s="9"/>
      <c r="R109" s="9"/>
      <c r="S109" s="2" t="s">
        <v>1413</v>
      </c>
      <c r="AM109" s="267"/>
      <c r="AN109" s="110"/>
      <c r="AO109" s="110"/>
      <c r="AP109" s="110"/>
      <c r="AQ109" s="9"/>
      <c r="AR109" s="13"/>
      <c r="AS109" s="9"/>
    </row>
    <row r="110" spans="2:45" ht="12" customHeight="1" x14ac:dyDescent="0.15">
      <c r="B110" s="1199"/>
      <c r="C110" s="9"/>
      <c r="G110" s="9"/>
      <c r="I110" s="13"/>
      <c r="N110" s="9"/>
      <c r="R110" s="9"/>
      <c r="S110" s="27" t="s">
        <v>396</v>
      </c>
      <c r="T110" s="2" t="s">
        <v>1414</v>
      </c>
      <c r="AM110" s="267"/>
      <c r="AN110" s="110"/>
      <c r="AO110" s="110"/>
      <c r="AP110" s="110"/>
      <c r="AQ110" s="9"/>
      <c r="AR110" s="13"/>
      <c r="AS110" s="9"/>
    </row>
    <row r="111" spans="2:45" ht="12" customHeight="1" x14ac:dyDescent="0.15">
      <c r="B111" s="1199"/>
      <c r="C111" s="9"/>
      <c r="G111" s="9"/>
      <c r="I111" s="13"/>
      <c r="N111" s="9"/>
      <c r="R111" s="9"/>
      <c r="S111" s="27" t="s">
        <v>396</v>
      </c>
      <c r="T111" s="2" t="s">
        <v>1415</v>
      </c>
      <c r="AM111" s="267"/>
      <c r="AN111" s="110"/>
      <c r="AO111" s="110"/>
      <c r="AP111" s="110"/>
      <c r="AQ111" s="9"/>
      <c r="AR111" s="13"/>
      <c r="AS111" s="9"/>
    </row>
    <row r="112" spans="2:45" ht="12" customHeight="1" x14ac:dyDescent="0.15">
      <c r="B112" s="1199"/>
      <c r="C112" s="9"/>
      <c r="G112" s="9"/>
      <c r="I112" s="13"/>
      <c r="N112" s="9"/>
      <c r="R112" s="9"/>
      <c r="S112" s="27" t="s">
        <v>396</v>
      </c>
      <c r="T112" s="2" t="s">
        <v>1416</v>
      </c>
      <c r="AM112" s="267"/>
      <c r="AN112" s="110"/>
      <c r="AO112" s="110"/>
      <c r="AP112" s="110"/>
      <c r="AQ112" s="9"/>
      <c r="AR112" s="13"/>
      <c r="AS112" s="9"/>
    </row>
    <row r="113" spans="2:45" ht="12" customHeight="1" x14ac:dyDescent="0.15">
      <c r="B113" s="1199"/>
      <c r="C113" s="9"/>
      <c r="G113" s="9"/>
      <c r="I113" s="13"/>
      <c r="N113" s="9"/>
      <c r="R113" s="9"/>
      <c r="T113" s="2" t="s">
        <v>1417</v>
      </c>
      <c r="AM113" s="267"/>
      <c r="AN113" s="110"/>
      <c r="AO113" s="110"/>
      <c r="AP113" s="110"/>
      <c r="AQ113" s="9"/>
      <c r="AR113" s="13"/>
      <c r="AS113" s="9"/>
    </row>
    <row r="114" spans="2:45" ht="12" customHeight="1" x14ac:dyDescent="0.15">
      <c r="B114" s="1199"/>
      <c r="C114" s="9"/>
      <c r="G114" s="9"/>
      <c r="I114" s="13"/>
      <c r="N114" s="9"/>
      <c r="R114" s="9"/>
      <c r="S114" s="27" t="s">
        <v>396</v>
      </c>
      <c r="T114" s="2" t="s">
        <v>1406</v>
      </c>
      <c r="AM114" s="267"/>
      <c r="AN114" s="110"/>
      <c r="AO114" s="110"/>
      <c r="AP114" s="110"/>
      <c r="AQ114" s="9"/>
      <c r="AR114" s="13"/>
      <c r="AS114" s="9"/>
    </row>
    <row r="115" spans="2:45" ht="12" customHeight="1" x14ac:dyDescent="0.15">
      <c r="B115" s="1199"/>
      <c r="C115" s="9"/>
      <c r="G115" s="9"/>
      <c r="I115" s="13"/>
      <c r="N115" s="9"/>
      <c r="R115" s="9"/>
      <c r="S115" s="27" t="s">
        <v>396</v>
      </c>
      <c r="T115" s="2" t="s">
        <v>1409</v>
      </c>
      <c r="AM115" s="267"/>
      <c r="AN115" s="110"/>
      <c r="AO115" s="110"/>
      <c r="AP115" s="110"/>
      <c r="AQ115" s="9"/>
      <c r="AR115" s="13"/>
      <c r="AS115" s="9"/>
    </row>
    <row r="116" spans="2:45" ht="12" customHeight="1" x14ac:dyDescent="0.15">
      <c r="B116" s="1199"/>
      <c r="C116" s="9"/>
      <c r="G116" s="9"/>
      <c r="I116" s="13"/>
      <c r="N116" s="10"/>
      <c r="O116" s="11"/>
      <c r="P116" s="11"/>
      <c r="Q116" s="11"/>
      <c r="R116" s="10"/>
      <c r="S116" s="28" t="s">
        <v>396</v>
      </c>
      <c r="T116" s="11" t="s">
        <v>1410</v>
      </c>
      <c r="U116" s="11"/>
      <c r="V116" s="11"/>
      <c r="W116" s="11"/>
      <c r="X116" s="11"/>
      <c r="Y116" s="11"/>
      <c r="Z116" s="11"/>
      <c r="AA116" s="11"/>
      <c r="AB116" s="11"/>
      <c r="AC116" s="11"/>
      <c r="AD116" s="11"/>
      <c r="AE116" s="11"/>
      <c r="AF116" s="11"/>
      <c r="AG116" s="11"/>
      <c r="AH116" s="11"/>
      <c r="AI116" s="11"/>
      <c r="AJ116" s="11"/>
      <c r="AK116" s="11"/>
      <c r="AL116" s="12"/>
      <c r="AM116" s="267"/>
      <c r="AN116" s="110"/>
      <c r="AO116" s="110"/>
      <c r="AP116" s="110"/>
      <c r="AQ116" s="9"/>
      <c r="AR116" s="13"/>
      <c r="AS116" s="9"/>
    </row>
    <row r="117" spans="2:45" ht="12" customHeight="1" x14ac:dyDescent="0.15">
      <c r="B117" s="1199"/>
      <c r="C117" s="9"/>
      <c r="G117" s="9"/>
      <c r="I117" s="13"/>
      <c r="N117" s="9" t="s">
        <v>13</v>
      </c>
      <c r="R117" s="9" t="s">
        <v>1418</v>
      </c>
      <c r="AM117" s="267"/>
      <c r="AN117" s="110"/>
      <c r="AO117" s="110"/>
      <c r="AP117" s="110"/>
      <c r="AQ117" s="9"/>
      <c r="AR117" s="13"/>
      <c r="AS117" s="9"/>
    </row>
    <row r="118" spans="2:45" ht="12" customHeight="1" x14ac:dyDescent="0.15">
      <c r="B118" s="1199"/>
      <c r="C118" s="9"/>
      <c r="G118" s="9"/>
      <c r="I118" s="13"/>
      <c r="N118" s="9" t="s">
        <v>14</v>
      </c>
      <c r="R118" s="9"/>
      <c r="S118" s="27" t="s">
        <v>396</v>
      </c>
      <c r="T118" s="2" t="s">
        <v>1419</v>
      </c>
      <c r="AM118" s="267"/>
      <c r="AN118" s="110"/>
      <c r="AO118" s="110"/>
      <c r="AP118" s="110"/>
      <c r="AQ118" s="9"/>
      <c r="AR118" s="13"/>
      <c r="AS118" s="9"/>
    </row>
    <row r="119" spans="2:45" ht="12" customHeight="1" x14ac:dyDescent="0.15">
      <c r="B119" s="1199"/>
      <c r="C119" s="9"/>
      <c r="G119" s="9"/>
      <c r="I119" s="13"/>
      <c r="N119" s="9"/>
      <c r="R119" s="9"/>
      <c r="S119" s="27" t="s">
        <v>396</v>
      </c>
      <c r="T119" s="2" t="s">
        <v>1420</v>
      </c>
      <c r="AM119" s="267"/>
      <c r="AN119" s="110"/>
      <c r="AO119" s="110"/>
      <c r="AP119" s="110"/>
      <c r="AQ119" s="9"/>
      <c r="AR119" s="13"/>
      <c r="AS119" s="9"/>
    </row>
    <row r="120" spans="2:45" ht="12" customHeight="1" x14ac:dyDescent="0.15">
      <c r="B120" s="1199"/>
      <c r="C120" s="9"/>
      <c r="G120" s="9"/>
      <c r="I120" s="13"/>
      <c r="N120" s="9"/>
      <c r="R120" s="9"/>
      <c r="S120" s="27" t="s">
        <v>396</v>
      </c>
      <c r="T120" s="2" t="s">
        <v>1421</v>
      </c>
      <c r="AM120" s="267"/>
      <c r="AN120" s="110"/>
      <c r="AO120" s="110"/>
      <c r="AP120" s="110"/>
      <c r="AQ120" s="9"/>
      <c r="AR120" s="13"/>
      <c r="AS120" s="9"/>
    </row>
    <row r="121" spans="2:45" ht="12" customHeight="1" x14ac:dyDescent="0.15">
      <c r="B121" s="1199"/>
      <c r="C121" s="9"/>
      <c r="G121" s="9"/>
      <c r="I121" s="13"/>
      <c r="J121" s="9"/>
      <c r="M121" s="13"/>
      <c r="N121" s="10"/>
      <c r="O121" s="11"/>
      <c r="P121" s="11"/>
      <c r="Q121" s="11"/>
      <c r="R121" s="10"/>
      <c r="S121" s="28" t="s">
        <v>396</v>
      </c>
      <c r="T121" s="11" t="s">
        <v>1422</v>
      </c>
      <c r="U121" s="11"/>
      <c r="V121" s="11"/>
      <c r="W121" s="1211"/>
      <c r="X121" s="1211"/>
      <c r="Y121" s="1211"/>
      <c r="Z121" s="1211"/>
      <c r="AA121" s="1211"/>
      <c r="AB121" s="1211"/>
      <c r="AC121" s="1211"/>
      <c r="AD121" s="1211"/>
      <c r="AE121" s="1211"/>
      <c r="AF121" s="1211"/>
      <c r="AG121" s="1211"/>
      <c r="AH121" s="1211"/>
      <c r="AI121" s="1211"/>
      <c r="AJ121" s="1211"/>
      <c r="AK121" s="11" t="s">
        <v>1423</v>
      </c>
      <c r="AL121" s="12"/>
      <c r="AM121" s="267"/>
      <c r="AN121" s="110"/>
      <c r="AO121" s="110"/>
      <c r="AP121" s="110"/>
      <c r="AQ121" s="9"/>
      <c r="AR121" s="13"/>
      <c r="AS121" s="9"/>
    </row>
    <row r="122" spans="2:45" ht="12" customHeight="1" x14ac:dyDescent="0.15">
      <c r="B122" s="1199"/>
      <c r="C122" s="9"/>
      <c r="G122" s="9"/>
      <c r="I122" s="13"/>
      <c r="N122" s="9" t="s">
        <v>1424</v>
      </c>
      <c r="R122" s="9" t="s">
        <v>1426</v>
      </c>
      <c r="AM122" s="267"/>
      <c r="AN122" s="110"/>
      <c r="AO122" s="110"/>
      <c r="AP122" s="110"/>
      <c r="AQ122" s="9"/>
      <c r="AR122" s="13"/>
      <c r="AS122" s="9"/>
    </row>
    <row r="123" spans="2:45" ht="12" customHeight="1" x14ac:dyDescent="0.15">
      <c r="B123" s="1199"/>
      <c r="C123" s="9"/>
      <c r="G123" s="9"/>
      <c r="I123" s="13"/>
      <c r="N123" s="9" t="s">
        <v>344</v>
      </c>
      <c r="R123" s="9" t="s">
        <v>649</v>
      </c>
      <c r="S123" s="2" t="s">
        <v>1427</v>
      </c>
      <c r="AB123" s="27" t="s">
        <v>396</v>
      </c>
      <c r="AC123" s="2" t="s">
        <v>1428</v>
      </c>
      <c r="AG123" s="27" t="s">
        <v>396</v>
      </c>
      <c r="AH123" s="2" t="s">
        <v>0</v>
      </c>
      <c r="AM123" s="267"/>
      <c r="AN123" s="110"/>
      <c r="AO123" s="110"/>
      <c r="AP123" s="110"/>
      <c r="AQ123" s="9"/>
      <c r="AR123" s="13"/>
      <c r="AS123" s="9"/>
    </row>
    <row r="124" spans="2:45" ht="12" customHeight="1" x14ac:dyDescent="0.15">
      <c r="B124" s="1199"/>
      <c r="C124" s="9"/>
      <c r="G124" s="9"/>
      <c r="I124" s="13"/>
      <c r="N124" s="9"/>
      <c r="R124" s="9" t="s">
        <v>577</v>
      </c>
      <c r="S124" s="2" t="s">
        <v>1</v>
      </c>
      <c r="AM124" s="267"/>
      <c r="AN124" s="110"/>
      <c r="AO124" s="110"/>
      <c r="AP124" s="110"/>
      <c r="AQ124" s="9"/>
      <c r="AR124" s="13"/>
      <c r="AS124" s="9"/>
    </row>
    <row r="125" spans="2:45" ht="12" customHeight="1" x14ac:dyDescent="0.15">
      <c r="B125" s="1199"/>
      <c r="C125" s="9"/>
      <c r="G125" s="9"/>
      <c r="I125" s="13"/>
      <c r="N125" s="9" t="s">
        <v>1425</v>
      </c>
      <c r="R125" s="9"/>
      <c r="S125" s="27" t="s">
        <v>396</v>
      </c>
      <c r="T125" s="2" t="s">
        <v>1395</v>
      </c>
      <c r="AL125" s="13"/>
      <c r="AM125" s="267"/>
      <c r="AN125" s="110"/>
      <c r="AO125" s="110"/>
      <c r="AP125" s="110"/>
      <c r="AQ125" s="9"/>
      <c r="AR125" s="13"/>
      <c r="AS125" s="9"/>
    </row>
    <row r="126" spans="2:45" ht="12" customHeight="1" x14ac:dyDescent="0.15">
      <c r="B126" s="1199"/>
      <c r="C126" s="9"/>
      <c r="G126" s="9"/>
      <c r="I126" s="13"/>
      <c r="N126" s="9"/>
      <c r="R126" s="9"/>
      <c r="S126" s="27" t="s">
        <v>396</v>
      </c>
      <c r="T126" s="2" t="s">
        <v>1396</v>
      </c>
      <c r="AL126" s="13"/>
      <c r="AM126" s="267"/>
      <c r="AN126" s="110"/>
      <c r="AO126" s="110"/>
      <c r="AP126" s="110"/>
      <c r="AQ126" s="9"/>
      <c r="AR126" s="13"/>
      <c r="AS126" s="9"/>
    </row>
    <row r="127" spans="2:45" ht="12" customHeight="1" x14ac:dyDescent="0.15">
      <c r="B127" s="1199"/>
      <c r="C127" s="9"/>
      <c r="G127" s="9"/>
      <c r="I127" s="13"/>
      <c r="N127" s="9"/>
      <c r="R127" s="9"/>
      <c r="S127" s="1175" t="s">
        <v>1394</v>
      </c>
      <c r="T127" s="1176"/>
      <c r="U127" s="1176"/>
      <c r="V127" s="1176"/>
      <c r="W127" s="1176"/>
      <c r="X127" s="1176"/>
      <c r="Y127" s="1176"/>
      <c r="Z127" s="1176"/>
      <c r="AA127" s="1176"/>
      <c r="AB127" s="1176"/>
      <c r="AC127" s="1176"/>
      <c r="AD127" s="1176"/>
      <c r="AE127" s="1176"/>
      <c r="AF127" s="1192"/>
      <c r="AG127" s="1175" t="s">
        <v>1362</v>
      </c>
      <c r="AH127" s="1192"/>
      <c r="AI127" s="1175" t="s">
        <v>1363</v>
      </c>
      <c r="AJ127" s="1192"/>
      <c r="AK127" s="1175" t="s">
        <v>2</v>
      </c>
      <c r="AL127" s="1192"/>
      <c r="AM127" s="267"/>
      <c r="AN127" s="110"/>
      <c r="AO127" s="110"/>
      <c r="AP127" s="110"/>
      <c r="AQ127" s="9"/>
      <c r="AR127" s="13"/>
      <c r="AS127" s="9"/>
    </row>
    <row r="128" spans="2:45" ht="12" customHeight="1" x14ac:dyDescent="0.15">
      <c r="B128" s="1199"/>
      <c r="C128" s="9"/>
      <c r="G128" s="9"/>
      <c r="I128" s="13"/>
      <c r="N128" s="9" t="s">
        <v>1367</v>
      </c>
      <c r="O128" s="2" t="s">
        <v>598</v>
      </c>
      <c r="R128" s="9"/>
      <c r="S128" s="206"/>
      <c r="T128" s="207"/>
      <c r="U128" s="207"/>
      <c r="V128" s="207"/>
      <c r="W128" s="207"/>
      <c r="X128" s="207"/>
      <c r="Y128" s="207"/>
      <c r="Z128" s="207"/>
      <c r="AA128" s="207"/>
      <c r="AB128" s="207"/>
      <c r="AC128" s="207"/>
      <c r="AD128" s="207"/>
      <c r="AE128" s="207"/>
      <c r="AF128" s="208"/>
      <c r="AG128" s="206"/>
      <c r="AH128" s="208"/>
      <c r="AI128" s="206"/>
      <c r="AJ128" s="208"/>
      <c r="AK128" s="206"/>
      <c r="AL128" s="208"/>
      <c r="AM128" s="267"/>
      <c r="AN128" s="110"/>
      <c r="AO128" s="110"/>
      <c r="AP128" s="110"/>
      <c r="AQ128" s="9"/>
      <c r="AR128" s="13"/>
      <c r="AS128" s="9"/>
    </row>
    <row r="129" spans="2:45" ht="12" customHeight="1" x14ac:dyDescent="0.15">
      <c r="B129" s="1199"/>
      <c r="C129" s="9"/>
      <c r="G129" s="9"/>
      <c r="I129" s="13"/>
      <c r="N129" s="9"/>
      <c r="O129" s="1486" t="s">
        <v>1372</v>
      </c>
      <c r="P129" s="1486"/>
      <c r="Q129" s="1487"/>
      <c r="R129" s="9"/>
      <c r="S129" s="209"/>
      <c r="T129" s="210"/>
      <c r="U129" s="210"/>
      <c r="V129" s="210"/>
      <c r="W129" s="210"/>
      <c r="X129" s="210"/>
      <c r="Y129" s="210"/>
      <c r="Z129" s="210"/>
      <c r="AA129" s="210"/>
      <c r="AB129" s="210"/>
      <c r="AC129" s="210"/>
      <c r="AD129" s="210"/>
      <c r="AE129" s="210"/>
      <c r="AF129" s="211"/>
      <c r="AG129" s="209"/>
      <c r="AH129" s="211"/>
      <c r="AI129" s="209"/>
      <c r="AJ129" s="211"/>
      <c r="AK129" s="209"/>
      <c r="AL129" s="211"/>
      <c r="AM129" s="267"/>
      <c r="AN129" s="110"/>
      <c r="AO129" s="110"/>
      <c r="AP129" s="110"/>
      <c r="AQ129" s="9"/>
      <c r="AR129" s="13"/>
      <c r="AS129" s="9"/>
    </row>
    <row r="130" spans="2:45" ht="12" customHeight="1" x14ac:dyDescent="0.15">
      <c r="B130" s="1199"/>
      <c r="C130" s="9"/>
      <c r="G130" s="9"/>
      <c r="I130" s="13"/>
      <c r="N130" s="9"/>
      <c r="R130" s="9"/>
      <c r="S130" s="1457"/>
      <c r="T130" s="1478"/>
      <c r="U130" s="1478"/>
      <c r="V130" s="1478"/>
      <c r="W130" s="1478"/>
      <c r="X130" s="1478"/>
      <c r="Y130" s="1478"/>
      <c r="Z130" s="1478"/>
      <c r="AA130" s="1478"/>
      <c r="AB130" s="1478"/>
      <c r="AC130" s="1478"/>
      <c r="AD130" s="1478"/>
      <c r="AE130" s="1478"/>
      <c r="AF130" s="1458"/>
      <c r="AG130" s="1457"/>
      <c r="AH130" s="1458"/>
      <c r="AI130" s="1457"/>
      <c r="AJ130" s="1458"/>
      <c r="AK130" s="1457"/>
      <c r="AL130" s="1458"/>
      <c r="AM130" s="267"/>
      <c r="AN130" s="110"/>
      <c r="AO130" s="110"/>
      <c r="AP130" s="110"/>
      <c r="AQ130" s="9"/>
      <c r="AR130" s="13"/>
      <c r="AS130" s="9"/>
    </row>
    <row r="131" spans="2:45" ht="12" customHeight="1" x14ac:dyDescent="0.15">
      <c r="B131" s="1199"/>
      <c r="C131" s="9"/>
      <c r="G131" s="9"/>
      <c r="I131" s="13"/>
      <c r="N131" s="9" t="s">
        <v>1366</v>
      </c>
      <c r="O131" s="2" t="s">
        <v>278</v>
      </c>
      <c r="R131" s="9"/>
      <c r="S131" s="1457"/>
      <c r="T131" s="1478"/>
      <c r="U131" s="1478"/>
      <c r="V131" s="1478"/>
      <c r="W131" s="1478"/>
      <c r="X131" s="1478"/>
      <c r="Y131" s="1478"/>
      <c r="Z131" s="1478"/>
      <c r="AA131" s="1478"/>
      <c r="AB131" s="1478"/>
      <c r="AC131" s="1478"/>
      <c r="AD131" s="1478"/>
      <c r="AE131" s="1478"/>
      <c r="AF131" s="1458"/>
      <c r="AG131" s="1457"/>
      <c r="AH131" s="1458"/>
      <c r="AI131" s="1457"/>
      <c r="AJ131" s="1458"/>
      <c r="AK131" s="1457"/>
      <c r="AL131" s="1458"/>
      <c r="AM131" s="267"/>
      <c r="AN131" s="110"/>
      <c r="AO131" s="110"/>
      <c r="AP131" s="110"/>
      <c r="AQ131" s="9"/>
      <c r="AR131" s="13"/>
      <c r="AS131" s="9"/>
    </row>
    <row r="132" spans="2:45" ht="12" customHeight="1" x14ac:dyDescent="0.15">
      <c r="B132" s="1199"/>
      <c r="C132" s="9"/>
      <c r="G132" s="9"/>
      <c r="I132" s="13"/>
      <c r="N132" s="9"/>
      <c r="O132" s="1488" t="s">
        <v>1373</v>
      </c>
      <c r="P132" s="1488"/>
      <c r="Q132" s="1489"/>
      <c r="R132" s="9"/>
      <c r="S132" s="1476"/>
      <c r="T132" s="1485"/>
      <c r="U132" s="1485"/>
      <c r="V132" s="1485"/>
      <c r="W132" s="1485"/>
      <c r="X132" s="1485"/>
      <c r="Y132" s="1485"/>
      <c r="Z132" s="1485"/>
      <c r="AA132" s="1485"/>
      <c r="AB132" s="1485"/>
      <c r="AC132" s="1485"/>
      <c r="AD132" s="1485"/>
      <c r="AE132" s="1485"/>
      <c r="AF132" s="1477"/>
      <c r="AG132" s="1476"/>
      <c r="AH132" s="1477"/>
      <c r="AI132" s="1476"/>
      <c r="AJ132" s="1477"/>
      <c r="AK132" s="1476"/>
      <c r="AL132" s="1477"/>
      <c r="AM132" s="267"/>
      <c r="AN132" s="110"/>
      <c r="AO132" s="110"/>
      <c r="AP132" s="110"/>
      <c r="AQ132" s="9"/>
      <c r="AR132" s="13"/>
      <c r="AS132" s="9"/>
    </row>
    <row r="133" spans="2:45" ht="12" customHeight="1" x14ac:dyDescent="0.15">
      <c r="B133" s="1199"/>
      <c r="C133" s="9"/>
      <c r="G133" s="9"/>
      <c r="I133" s="13"/>
      <c r="N133" s="9"/>
      <c r="R133" s="9"/>
      <c r="AM133" s="267"/>
      <c r="AN133" s="110"/>
      <c r="AO133" s="110"/>
      <c r="AP133" s="110"/>
      <c r="AQ133" s="9"/>
      <c r="AR133" s="13"/>
      <c r="AS133" s="9"/>
    </row>
    <row r="134" spans="2:45" ht="12" customHeight="1" x14ac:dyDescent="0.15">
      <c r="B134" s="1199"/>
      <c r="C134" s="9"/>
      <c r="G134" s="9"/>
      <c r="I134" s="13"/>
      <c r="N134" s="25" t="s">
        <v>396</v>
      </c>
      <c r="O134" s="2" t="s">
        <v>274</v>
      </c>
      <c r="R134" s="9" t="s">
        <v>577</v>
      </c>
      <c r="S134" s="2" t="s">
        <v>3</v>
      </c>
      <c r="AM134" s="267"/>
      <c r="AN134" s="110"/>
      <c r="AO134" s="110"/>
      <c r="AP134" s="110"/>
      <c r="AQ134" s="9"/>
      <c r="AR134" s="13"/>
      <c r="AS134" s="9"/>
    </row>
    <row r="135" spans="2:45" ht="12" customHeight="1" x14ac:dyDescent="0.15">
      <c r="B135" s="1199"/>
      <c r="C135" s="9"/>
      <c r="G135" s="9"/>
      <c r="I135" s="13"/>
      <c r="N135" s="1490" t="s">
        <v>1369</v>
      </c>
      <c r="O135" s="1488"/>
      <c r="P135" s="1488"/>
      <c r="Q135" s="1489"/>
      <c r="R135" s="9"/>
      <c r="S135" s="2" t="s">
        <v>4</v>
      </c>
      <c r="AM135" s="267"/>
      <c r="AN135" s="110"/>
      <c r="AO135" s="110"/>
      <c r="AP135" s="110"/>
      <c r="AQ135" s="9"/>
      <c r="AR135" s="13"/>
      <c r="AS135" s="9"/>
    </row>
    <row r="136" spans="2:45" ht="12" customHeight="1" x14ac:dyDescent="0.15">
      <c r="B136" s="1199"/>
      <c r="C136" s="9"/>
      <c r="G136" s="9"/>
      <c r="I136" s="13"/>
      <c r="N136" s="9"/>
      <c r="R136" s="9"/>
      <c r="S136" s="1193" t="s">
        <v>3</v>
      </c>
      <c r="T136" s="1194"/>
      <c r="U136" s="1194"/>
      <c r="V136" s="1194"/>
      <c r="W136" s="1194"/>
      <c r="X136" s="1194"/>
      <c r="Y136" s="1194"/>
      <c r="Z136" s="1194"/>
      <c r="AA136" s="1194"/>
      <c r="AB136" s="1195"/>
      <c r="AC136" s="1175" t="s">
        <v>7</v>
      </c>
      <c r="AD136" s="1176"/>
      <c r="AE136" s="1176"/>
      <c r="AF136" s="1176"/>
      <c r="AG136" s="1176"/>
      <c r="AH136" s="1176"/>
      <c r="AI136" s="1176"/>
      <c r="AJ136" s="1176"/>
      <c r="AK136" s="1176"/>
      <c r="AL136" s="1192"/>
      <c r="AM136" s="267"/>
      <c r="AN136" s="110"/>
      <c r="AO136" s="110"/>
      <c r="AP136" s="110"/>
      <c r="AQ136" s="9"/>
      <c r="AR136" s="13"/>
      <c r="AS136" s="9"/>
    </row>
    <row r="137" spans="2:45" ht="12" customHeight="1" x14ac:dyDescent="0.15">
      <c r="B137" s="1199"/>
      <c r="C137" s="9"/>
      <c r="G137" s="9"/>
      <c r="I137" s="13"/>
      <c r="N137" s="9"/>
      <c r="R137" s="9"/>
      <c r="S137" s="1183"/>
      <c r="T137" s="1184"/>
      <c r="U137" s="1184"/>
      <c r="V137" s="1184"/>
      <c r="W137" s="1184"/>
      <c r="X137" s="1184"/>
      <c r="Y137" s="1184"/>
      <c r="Z137" s="1184"/>
      <c r="AA137" s="1184"/>
      <c r="AB137" s="1185"/>
      <c r="AC137" s="1175" t="s">
        <v>599</v>
      </c>
      <c r="AD137" s="1176"/>
      <c r="AE137" s="1192"/>
      <c r="AF137" s="1175" t="s">
        <v>12</v>
      </c>
      <c r="AG137" s="1176"/>
      <c r="AH137" s="1176"/>
      <c r="AI137" s="1176"/>
      <c r="AJ137" s="1176"/>
      <c r="AK137" s="1176"/>
      <c r="AL137" s="1192"/>
      <c r="AM137" s="267"/>
      <c r="AN137" s="110"/>
      <c r="AO137" s="110"/>
      <c r="AP137" s="110"/>
      <c r="AQ137" s="9"/>
      <c r="AR137" s="13"/>
      <c r="AS137" s="9"/>
    </row>
    <row r="138" spans="2:45" ht="12" customHeight="1" x14ac:dyDescent="0.15">
      <c r="B138" s="1199"/>
      <c r="C138" s="9"/>
      <c r="G138" s="9"/>
      <c r="I138" s="13"/>
      <c r="N138" s="9"/>
      <c r="R138" s="9"/>
      <c r="S138" s="3" t="s">
        <v>5</v>
      </c>
      <c r="T138" s="4"/>
      <c r="U138" s="4"/>
      <c r="V138" s="4"/>
      <c r="W138" s="4"/>
      <c r="X138" s="4"/>
      <c r="Y138" s="4"/>
      <c r="Z138" s="4"/>
      <c r="AA138" s="4"/>
      <c r="AB138" s="4"/>
      <c r="AC138" s="1500" t="s">
        <v>8</v>
      </c>
      <c r="AD138" s="1501"/>
      <c r="AE138" s="1502"/>
      <c r="AF138" s="1452"/>
      <c r="AG138" s="1453"/>
      <c r="AH138" s="1453"/>
      <c r="AI138" s="1453"/>
      <c r="AJ138" s="1453"/>
      <c r="AK138" s="1453"/>
      <c r="AL138" s="1454"/>
      <c r="AM138" s="267"/>
      <c r="AN138" s="110"/>
      <c r="AO138" s="110"/>
      <c r="AP138" s="110"/>
      <c r="AQ138" s="9"/>
      <c r="AR138" s="13"/>
      <c r="AS138" s="9"/>
    </row>
    <row r="139" spans="2:45" ht="12" customHeight="1" x14ac:dyDescent="0.15">
      <c r="B139" s="1199"/>
      <c r="C139" s="9"/>
      <c r="G139" s="9"/>
      <c r="I139" s="13"/>
      <c r="N139" s="9"/>
      <c r="R139" s="9"/>
      <c r="S139" s="10"/>
      <c r="T139" s="11"/>
      <c r="U139" s="11"/>
      <c r="V139" s="11"/>
      <c r="W139" s="11"/>
      <c r="X139" s="11"/>
      <c r="Y139" s="11"/>
      <c r="Z139" s="11"/>
      <c r="AA139" s="11"/>
      <c r="AB139" s="11"/>
      <c r="AC139" s="1497" t="s">
        <v>9</v>
      </c>
      <c r="AD139" s="1498"/>
      <c r="AE139" s="1499"/>
      <c r="AF139" s="1455"/>
      <c r="AG139" s="1248"/>
      <c r="AH139" s="1248"/>
      <c r="AI139" s="1248"/>
      <c r="AJ139" s="1248"/>
      <c r="AK139" s="1248"/>
      <c r="AL139" s="1456"/>
      <c r="AM139" s="267"/>
      <c r="AN139" s="110"/>
      <c r="AO139" s="110"/>
      <c r="AP139" s="110"/>
      <c r="AQ139" s="9"/>
      <c r="AR139" s="13"/>
      <c r="AS139" s="9"/>
    </row>
    <row r="140" spans="2:45" ht="12" customHeight="1" x14ac:dyDescent="0.15">
      <c r="B140" s="1199"/>
      <c r="C140" s="9"/>
      <c r="G140" s="9"/>
      <c r="I140" s="13"/>
      <c r="N140" s="9"/>
      <c r="R140" s="9"/>
      <c r="S140" s="3" t="s">
        <v>6</v>
      </c>
      <c r="T140" s="4"/>
      <c r="U140" s="4"/>
      <c r="V140" s="4"/>
      <c r="W140" s="4"/>
      <c r="X140" s="4"/>
      <c r="Y140" s="4"/>
      <c r="Z140" s="4"/>
      <c r="AA140" s="4"/>
      <c r="AB140" s="4"/>
      <c r="AC140" s="1500" t="s">
        <v>8</v>
      </c>
      <c r="AD140" s="1501"/>
      <c r="AE140" s="1502"/>
      <c r="AF140" s="1471"/>
      <c r="AG140" s="1247"/>
      <c r="AH140" s="1247"/>
      <c r="AI140" s="1247"/>
      <c r="AJ140" s="1247"/>
      <c r="AK140" s="1247"/>
      <c r="AL140" s="1472"/>
      <c r="AM140" s="267"/>
      <c r="AN140" s="110"/>
      <c r="AO140" s="110"/>
      <c r="AP140" s="110"/>
      <c r="AQ140" s="9"/>
      <c r="AR140" s="13"/>
      <c r="AS140" s="9"/>
    </row>
    <row r="141" spans="2:45" ht="12" customHeight="1" x14ac:dyDescent="0.15">
      <c r="B141" s="1199"/>
      <c r="C141" s="9"/>
      <c r="G141" s="9"/>
      <c r="I141" s="13"/>
      <c r="N141" s="9"/>
      <c r="R141" s="9"/>
      <c r="S141" s="10"/>
      <c r="T141" s="11"/>
      <c r="U141" s="11"/>
      <c r="V141" s="11"/>
      <c r="W141" s="11"/>
      <c r="X141" s="11"/>
      <c r="Y141" s="11"/>
      <c r="Z141" s="11"/>
      <c r="AA141" s="11"/>
      <c r="AB141" s="11"/>
      <c r="AC141" s="1497" t="s">
        <v>9</v>
      </c>
      <c r="AD141" s="1498"/>
      <c r="AE141" s="1499"/>
      <c r="AF141" s="1455"/>
      <c r="AG141" s="1248"/>
      <c r="AH141" s="1248"/>
      <c r="AI141" s="1248"/>
      <c r="AJ141" s="1248"/>
      <c r="AK141" s="1248"/>
      <c r="AL141" s="1456"/>
      <c r="AM141" s="267"/>
      <c r="AN141" s="110"/>
      <c r="AO141" s="110"/>
      <c r="AP141" s="110"/>
      <c r="AQ141" s="9"/>
      <c r="AR141" s="13"/>
      <c r="AS141" s="9"/>
    </row>
    <row r="142" spans="2:45" ht="12" customHeight="1" x14ac:dyDescent="0.15">
      <c r="B142" s="1199"/>
      <c r="C142" s="9"/>
      <c r="G142" s="9"/>
      <c r="I142" s="13"/>
      <c r="N142" s="9"/>
      <c r="R142" s="9"/>
      <c r="S142" s="9" t="s">
        <v>10</v>
      </c>
      <c r="AC142" s="1500" t="s">
        <v>8</v>
      </c>
      <c r="AD142" s="1501"/>
      <c r="AE142" s="1502"/>
      <c r="AF142" s="1471"/>
      <c r="AG142" s="1247"/>
      <c r="AH142" s="1247"/>
      <c r="AI142" s="1247"/>
      <c r="AJ142" s="1247"/>
      <c r="AK142" s="1247"/>
      <c r="AL142" s="1472"/>
      <c r="AM142" s="267"/>
      <c r="AN142" s="110"/>
      <c r="AO142" s="110"/>
      <c r="AP142" s="110"/>
      <c r="AQ142" s="9"/>
      <c r="AR142" s="13"/>
      <c r="AS142" s="9"/>
    </row>
    <row r="143" spans="2:45" ht="12" customHeight="1" x14ac:dyDescent="0.15">
      <c r="B143" s="1446"/>
      <c r="C143" s="10"/>
      <c r="D143" s="11"/>
      <c r="E143" s="11"/>
      <c r="F143" s="11"/>
      <c r="G143" s="10"/>
      <c r="H143" s="11"/>
      <c r="I143" s="12"/>
      <c r="J143" s="11"/>
      <c r="K143" s="11"/>
      <c r="L143" s="11"/>
      <c r="M143" s="11"/>
      <c r="N143" s="10"/>
      <c r="O143" s="11"/>
      <c r="P143" s="11"/>
      <c r="Q143" s="11"/>
      <c r="R143" s="10"/>
      <c r="S143" s="10" t="s">
        <v>11</v>
      </c>
      <c r="T143" s="11"/>
      <c r="U143" s="11"/>
      <c r="V143" s="11"/>
      <c r="W143" s="11"/>
      <c r="X143" s="11"/>
      <c r="Y143" s="11"/>
      <c r="Z143" s="11"/>
      <c r="AA143" s="11"/>
      <c r="AB143" s="11"/>
      <c r="AC143" s="1497" t="s">
        <v>9</v>
      </c>
      <c r="AD143" s="1498"/>
      <c r="AE143" s="1499"/>
      <c r="AF143" s="1455"/>
      <c r="AG143" s="1248"/>
      <c r="AH143" s="1248"/>
      <c r="AI143" s="1248"/>
      <c r="AJ143" s="1248"/>
      <c r="AK143" s="1248"/>
      <c r="AL143" s="1456"/>
      <c r="AM143" s="268"/>
      <c r="AN143" s="108"/>
      <c r="AO143" s="108"/>
      <c r="AP143" s="108"/>
      <c r="AQ143" s="10"/>
      <c r="AR143" s="12"/>
      <c r="AS143" s="9"/>
    </row>
    <row r="144" spans="2:45" ht="12" customHeight="1" x14ac:dyDescent="0.1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row>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sheetData>
  <mergeCells count="196">
    <mergeCell ref="AK127:AL127"/>
    <mergeCell ref="AK131:AL131"/>
    <mergeCell ref="O129:Q129"/>
    <mergeCell ref="S130:AF130"/>
    <mergeCell ref="AI130:AJ130"/>
    <mergeCell ref="AK130:AL130"/>
    <mergeCell ref="R10:AL10"/>
    <mergeCell ref="N95:AL95"/>
    <mergeCell ref="R96:AL96"/>
    <mergeCell ref="X59:AH60"/>
    <mergeCell ref="X80:AH81"/>
    <mergeCell ref="AI84:AL84"/>
    <mergeCell ref="AI85:AL85"/>
    <mergeCell ref="AI86:AL86"/>
    <mergeCell ref="X82:AH82"/>
    <mergeCell ref="X83:AH83"/>
    <mergeCell ref="S86:W86"/>
    <mergeCell ref="X86:AH86"/>
    <mergeCell ref="S131:AF131"/>
    <mergeCell ref="AG131:AH131"/>
    <mergeCell ref="AI131:AJ131"/>
    <mergeCell ref="AG130:AH130"/>
    <mergeCell ref="S127:AF127"/>
    <mergeCell ref="AG127:AH127"/>
    <mergeCell ref="AG132:AH132"/>
    <mergeCell ref="AI132:AJ132"/>
    <mergeCell ref="AK132:AL132"/>
    <mergeCell ref="N135:Q135"/>
    <mergeCell ref="S132:AF132"/>
    <mergeCell ref="O132:Q132"/>
    <mergeCell ref="AF138:AL138"/>
    <mergeCell ref="AC138:AE138"/>
    <mergeCell ref="AC136:AL136"/>
    <mergeCell ref="AF137:AL137"/>
    <mergeCell ref="AC137:AE137"/>
    <mergeCell ref="S136:AB137"/>
    <mergeCell ref="AF143:AL143"/>
    <mergeCell ref="AC139:AE139"/>
    <mergeCell ref="AC140:AE140"/>
    <mergeCell ref="AC141:AE141"/>
    <mergeCell ref="AC142:AE142"/>
    <mergeCell ref="AC143:AE143"/>
    <mergeCell ref="AF139:AL139"/>
    <mergeCell ref="AF140:AL140"/>
    <mergeCell ref="AF141:AL141"/>
    <mergeCell ref="AF142:AL142"/>
    <mergeCell ref="AI127:AJ127"/>
    <mergeCell ref="W121:AJ121"/>
    <mergeCell ref="AG25:AH25"/>
    <mergeCell ref="AI31:AJ31"/>
    <mergeCell ref="AI33:AJ33"/>
    <mergeCell ref="AI26:AJ26"/>
    <mergeCell ref="S25:AF25"/>
    <mergeCell ref="S33:AF33"/>
    <mergeCell ref="AG24:AH24"/>
    <mergeCell ref="X84:AH84"/>
    <mergeCell ref="X85:AH85"/>
    <mergeCell ref="S30:AF30"/>
    <mergeCell ref="S44:AF44"/>
    <mergeCell ref="AG48:AH48"/>
    <mergeCell ref="AG34:AH34"/>
    <mergeCell ref="AG42:AH42"/>
    <mergeCell ref="X75:AL75"/>
    <mergeCell ref="S59:W60"/>
    <mergeCell ref="AI83:AL83"/>
    <mergeCell ref="S82:W82"/>
    <mergeCell ref="AI82:AL82"/>
    <mergeCell ref="AG41:AH41"/>
    <mergeCell ref="S43:AF43"/>
    <mergeCell ref="Y46:AL46"/>
    <mergeCell ref="AG53:AH53"/>
    <mergeCell ref="Y47:AL47"/>
    <mergeCell ref="S42:AF42"/>
    <mergeCell ref="X62:AH62"/>
    <mergeCell ref="AI53:AJ53"/>
    <mergeCell ref="X61:AH61"/>
    <mergeCell ref="AI61:AL61"/>
    <mergeCell ref="AK49:AL49"/>
    <mergeCell ref="C16:E16"/>
    <mergeCell ref="AK48:AL48"/>
    <mergeCell ref="S39:AF39"/>
    <mergeCell ref="AG39:AH39"/>
    <mergeCell ref="AI39:AJ39"/>
    <mergeCell ref="AK39:AL39"/>
    <mergeCell ref="S34:AF34"/>
    <mergeCell ref="AK35:AL35"/>
    <mergeCell ref="AG35:AH35"/>
    <mergeCell ref="AI35:AJ35"/>
    <mergeCell ref="AI41:AJ41"/>
    <mergeCell ref="S35:AF35"/>
    <mergeCell ref="S41:AF41"/>
    <mergeCell ref="AG40:AH40"/>
    <mergeCell ref="AI40:AJ40"/>
    <mergeCell ref="AK41:AL41"/>
    <mergeCell ref="AI51:AJ51"/>
    <mergeCell ref="AI44:AJ44"/>
    <mergeCell ref="AI42:AJ42"/>
    <mergeCell ref="Y37:AL37"/>
    <mergeCell ref="Y38:AL38"/>
    <mergeCell ref="AK42:AL42"/>
    <mergeCell ref="AI52:AJ52"/>
    <mergeCell ref="AG44:AH44"/>
    <mergeCell ref="S52:AF52"/>
    <mergeCell ref="S48:AF48"/>
    <mergeCell ref="AK52:AL52"/>
    <mergeCell ref="S40:AF40"/>
    <mergeCell ref="AK40:AL40"/>
    <mergeCell ref="O33:Q33"/>
    <mergeCell ref="O36:Q36"/>
    <mergeCell ref="AK26:AL26"/>
    <mergeCell ref="AK33:AL33"/>
    <mergeCell ref="S32:AF32"/>
    <mergeCell ref="S26:AF26"/>
    <mergeCell ref="AG26:AH26"/>
    <mergeCell ref="Y20:AL20"/>
    <mergeCell ref="S22:AF22"/>
    <mergeCell ref="S23:AF23"/>
    <mergeCell ref="AG23:AH23"/>
    <mergeCell ref="AI23:AJ23"/>
    <mergeCell ref="S24:AF24"/>
    <mergeCell ref="N27:Q27"/>
    <mergeCell ref="N30:Q30"/>
    <mergeCell ref="Y28:AL28"/>
    <mergeCell ref="Y29:AL29"/>
    <mergeCell ref="S75:W75"/>
    <mergeCell ref="S76:W76"/>
    <mergeCell ref="S64:W64"/>
    <mergeCell ref="S65:W65"/>
    <mergeCell ref="S73:W73"/>
    <mergeCell ref="S74:W74"/>
    <mergeCell ref="AK43:AL43"/>
    <mergeCell ref="AK31:AL31"/>
    <mergeCell ref="AG43:AH43"/>
    <mergeCell ref="S72:W72"/>
    <mergeCell ref="AI63:AL63"/>
    <mergeCell ref="S63:W63"/>
    <mergeCell ref="X63:AH63"/>
    <mergeCell ref="AG52:AH52"/>
    <mergeCell ref="S51:AF51"/>
    <mergeCell ref="S53:AF53"/>
    <mergeCell ref="AK53:AL53"/>
    <mergeCell ref="AI62:AL62"/>
    <mergeCell ref="AI43:AJ43"/>
    <mergeCell ref="X64:AH64"/>
    <mergeCell ref="S49:AF49"/>
    <mergeCell ref="AG49:AH49"/>
    <mergeCell ref="AI49:AJ49"/>
    <mergeCell ref="AG51:AH51"/>
    <mergeCell ref="S80:W81"/>
    <mergeCell ref="AG30:AH30"/>
    <mergeCell ref="AI30:AJ30"/>
    <mergeCell ref="AK30:AL30"/>
    <mergeCell ref="AG31:AH31"/>
    <mergeCell ref="AG32:AH32"/>
    <mergeCell ref="AI32:AJ32"/>
    <mergeCell ref="AK32:AL32"/>
    <mergeCell ref="AI64:AL64"/>
    <mergeCell ref="AI50:AJ50"/>
    <mergeCell ref="S61:W61"/>
    <mergeCell ref="AI34:AJ34"/>
    <mergeCell ref="AK34:AL34"/>
    <mergeCell ref="X74:AL74"/>
    <mergeCell ref="X73:AL73"/>
    <mergeCell ref="X72:AL72"/>
    <mergeCell ref="X65:AH65"/>
    <mergeCell ref="AK44:AL44"/>
    <mergeCell ref="AI48:AJ48"/>
    <mergeCell ref="AK50:AL50"/>
    <mergeCell ref="AK51:AL51"/>
    <mergeCell ref="S50:AF50"/>
    <mergeCell ref="AG50:AH50"/>
    <mergeCell ref="S62:W62"/>
    <mergeCell ref="B11:B66"/>
    <mergeCell ref="AT3:BA4"/>
    <mergeCell ref="B97:B143"/>
    <mergeCell ref="S84:W84"/>
    <mergeCell ref="S85:W85"/>
    <mergeCell ref="C22:E22"/>
    <mergeCell ref="S83:W83"/>
    <mergeCell ref="S31:AF31"/>
    <mergeCell ref="X76:AL76"/>
    <mergeCell ref="AG33:AH33"/>
    <mergeCell ref="AT6:AY8"/>
    <mergeCell ref="AG22:AH22"/>
    <mergeCell ref="AI22:AJ22"/>
    <mergeCell ref="AK22:AL22"/>
    <mergeCell ref="AI24:AJ24"/>
    <mergeCell ref="AK24:AL24"/>
    <mergeCell ref="AK23:AL23"/>
    <mergeCell ref="K6:AR6"/>
    <mergeCell ref="K7:AR7"/>
    <mergeCell ref="N9:AL9"/>
    <mergeCell ref="AI65:AL65"/>
    <mergeCell ref="AI25:AJ25"/>
    <mergeCell ref="AK25:AL25"/>
    <mergeCell ref="Y19:AL19"/>
  </mergeCells>
  <phoneticPr fontId="2"/>
  <dataValidations count="2">
    <dataValidation type="list" allowBlank="1" showInputMessage="1" showErrorMessage="1" sqref="AH108 N134 S125:S126 AG123 AB123 S118:S121 S114:S116 S110:S112 W100 T100 W98 T98 T108 S102:S106 N78 N67 AC67 T77 T87 R18 S14:S16 B6 C11 AC11 G11:G14 G18:G21 C18 N26 N29 R27 R36 R45 T66 S19:S20 S28:S29 S37:S38 S46:S47 R55 N70" xr:uid="{00000000-0002-0000-0D00-000000000000}">
      <formula1>"□,■"</formula1>
    </dataValidation>
    <dataValidation type="list" allowBlank="1" showInputMessage="1" sqref="C22 C16" xr:uid="{00000000-0002-0000-0D00-000001000000}">
      <formula1>"（Ⅰ）,（Ⅱ）,（Ⅲ）,（Ⅳ）,（Ⅴ）,（Ⅵ）"</formula1>
    </dataValidation>
  </dataValidations>
  <pageMargins left="0.78740157480314965" right="0.51181102362204722" top="0.59055118110236227" bottom="0.59055118110236227" header="0.11811023622047245" footer="0.11811023622047245"/>
  <pageSetup paperSize="9" scale="78" orientation="portrait" r:id="rId1"/>
  <headerFooter alignWithMargins="0">
    <oddFooter>&amp;C住戸-5&amp;R&amp;8株式会社ジェイ・イー・サポート</oddFooter>
  </headerFooter>
  <rowBreaks count="1" manualBreakCount="1">
    <brk id="89" min="1" max="4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BA112"/>
  <sheetViews>
    <sheetView view="pageBreakPreview" topLeftCell="A22" zoomScaleNormal="100" zoomScaleSheetLayoutView="100" workbookViewId="0">
      <selection activeCell="B4" sqref="B4"/>
    </sheetView>
  </sheetViews>
  <sheetFormatPr defaultRowHeight="12" x14ac:dyDescent="0.15"/>
  <cols>
    <col min="1" max="1" width="3.625" style="2" customWidth="1"/>
    <col min="2" max="49" width="2.625" style="2" customWidth="1"/>
    <col min="50" max="16384" width="9" style="2"/>
  </cols>
  <sheetData>
    <row r="1" spans="2:53" ht="12" customHeight="1" x14ac:dyDescent="0.15"/>
    <row r="2" spans="2:53" s="238" customFormat="1" ht="15" customHeight="1" thickBot="1" x14ac:dyDescent="0.2">
      <c r="B2" s="238" t="s">
        <v>298</v>
      </c>
    </row>
    <row r="3" spans="2:53" ht="12" customHeight="1" x14ac:dyDescent="0.15">
      <c r="AT3" s="1564" t="s">
        <v>1482</v>
      </c>
      <c r="AU3" s="1565"/>
      <c r="AV3" s="1565"/>
      <c r="AW3" s="1565"/>
      <c r="AX3" s="1565"/>
      <c r="AY3" s="1565"/>
      <c r="AZ3" s="1565"/>
      <c r="BA3" s="1566"/>
    </row>
    <row r="4" spans="2:53" ht="12" customHeight="1" thickBot="1" x14ac:dyDescent="0.2">
      <c r="B4" s="660" t="s">
        <v>1073</v>
      </c>
      <c r="D4" s="330" t="s">
        <v>1480</v>
      </c>
      <c r="AR4" s="38" t="s">
        <v>1107</v>
      </c>
      <c r="AT4" s="1567"/>
      <c r="AU4" s="1568"/>
      <c r="AV4" s="1568"/>
      <c r="AW4" s="1568"/>
      <c r="AX4" s="1568"/>
      <c r="AY4" s="1568"/>
      <c r="AZ4" s="1568"/>
      <c r="BA4" s="1569"/>
    </row>
    <row r="5" spans="2:53" ht="12" customHeight="1" x14ac:dyDescent="0.15"/>
    <row r="6" spans="2:53" ht="12" customHeight="1" x14ac:dyDescent="0.15">
      <c r="B6" s="27" t="s">
        <v>957</v>
      </c>
      <c r="C6" s="2" t="s">
        <v>249</v>
      </c>
      <c r="K6" s="1319"/>
      <c r="L6" s="1320"/>
      <c r="M6" s="1320"/>
      <c r="N6" s="1320"/>
      <c r="O6" s="1320"/>
      <c r="P6" s="1320"/>
      <c r="Q6" s="1320"/>
      <c r="R6" s="1320"/>
      <c r="S6" s="1320"/>
      <c r="T6" s="1320"/>
      <c r="U6" s="1320"/>
      <c r="V6" s="1320"/>
      <c r="W6" s="1320"/>
      <c r="X6" s="1320"/>
      <c r="Y6" s="1320"/>
      <c r="Z6" s="1320"/>
      <c r="AA6" s="1320"/>
      <c r="AB6" s="1320"/>
      <c r="AC6" s="1320"/>
      <c r="AD6" s="1320"/>
      <c r="AE6" s="1320"/>
      <c r="AF6" s="1320"/>
      <c r="AG6" s="1320"/>
      <c r="AH6" s="1320"/>
      <c r="AI6" s="1320"/>
      <c r="AJ6" s="1320"/>
      <c r="AK6" s="1320"/>
      <c r="AL6" s="1320"/>
      <c r="AM6" s="1320"/>
      <c r="AN6" s="1320"/>
      <c r="AO6" s="1320"/>
      <c r="AP6" s="1320"/>
      <c r="AQ6" s="1320"/>
      <c r="AR6" s="1321"/>
      <c r="AT6" s="1459" t="s">
        <v>924</v>
      </c>
      <c r="AU6" s="1459"/>
      <c r="AV6" s="1459"/>
      <c r="AW6" s="1459"/>
      <c r="AX6" s="1459"/>
      <c r="AY6" s="1459"/>
    </row>
    <row r="7" spans="2:53" s="38" customFormat="1" ht="12" customHeight="1" x14ac:dyDescent="0.15">
      <c r="K7" s="1328"/>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30"/>
      <c r="AT7" s="1459"/>
      <c r="AU7" s="1459"/>
      <c r="AV7" s="1459"/>
      <c r="AW7" s="1459"/>
      <c r="AX7" s="1459"/>
      <c r="AY7" s="1459"/>
    </row>
    <row r="8" spans="2:53" ht="12" customHeight="1" x14ac:dyDescent="0.15">
      <c r="B8" s="1" t="s">
        <v>1361</v>
      </c>
      <c r="AT8" s="1459"/>
      <c r="AU8" s="1459"/>
      <c r="AV8" s="1459"/>
      <c r="AW8" s="1459"/>
      <c r="AX8" s="1459"/>
      <c r="AY8" s="1459"/>
    </row>
    <row r="9" spans="2:53" ht="12" customHeight="1" x14ac:dyDescent="0.15">
      <c r="B9" s="3"/>
      <c r="C9" s="3" t="s">
        <v>279</v>
      </c>
      <c r="D9" s="4"/>
      <c r="E9" s="4"/>
      <c r="F9" s="4"/>
      <c r="G9" s="3" t="s">
        <v>284</v>
      </c>
      <c r="H9" s="4"/>
      <c r="I9" s="5"/>
      <c r="J9" s="4" t="s">
        <v>288</v>
      </c>
      <c r="K9" s="4"/>
      <c r="L9" s="4"/>
      <c r="M9" s="4"/>
      <c r="N9" s="1175" t="s">
        <v>291</v>
      </c>
      <c r="O9" s="1176"/>
      <c r="P9" s="1176"/>
      <c r="Q9" s="1176"/>
      <c r="R9" s="1176"/>
      <c r="S9" s="1176"/>
      <c r="T9" s="1176"/>
      <c r="U9" s="1176"/>
      <c r="V9" s="1176"/>
      <c r="W9" s="1176"/>
      <c r="X9" s="1176"/>
      <c r="Y9" s="1176"/>
      <c r="Z9" s="1176"/>
      <c r="AA9" s="1176"/>
      <c r="AB9" s="1176"/>
      <c r="AC9" s="1176"/>
      <c r="AD9" s="1176"/>
      <c r="AE9" s="1176"/>
      <c r="AF9" s="1176"/>
      <c r="AG9" s="1176"/>
      <c r="AH9" s="1176"/>
      <c r="AI9" s="1176"/>
      <c r="AJ9" s="1176"/>
      <c r="AK9" s="1176"/>
      <c r="AL9" s="1176"/>
      <c r="AM9" s="7"/>
      <c r="AN9" s="7" t="s">
        <v>219</v>
      </c>
      <c r="AO9" s="7"/>
      <c r="AP9" s="8"/>
      <c r="AQ9" s="3" t="s">
        <v>294</v>
      </c>
      <c r="AR9" s="5"/>
      <c r="AS9" s="9"/>
      <c r="AT9" s="2" t="s">
        <v>923</v>
      </c>
      <c r="AU9" s="2" t="s">
        <v>927</v>
      </c>
    </row>
    <row r="10" spans="2:53" ht="12" customHeight="1" x14ac:dyDescent="0.15">
      <c r="B10" s="10"/>
      <c r="C10" s="10" t="s">
        <v>280</v>
      </c>
      <c r="D10" s="11"/>
      <c r="E10" s="11"/>
      <c r="F10" s="11" t="s">
        <v>219</v>
      </c>
      <c r="G10" s="10" t="s">
        <v>285</v>
      </c>
      <c r="H10" s="11"/>
      <c r="I10" s="12" t="s">
        <v>219</v>
      </c>
      <c r="J10" s="11"/>
      <c r="K10" s="11"/>
      <c r="L10" s="11"/>
      <c r="M10" s="11" t="s">
        <v>219</v>
      </c>
      <c r="N10" s="10" t="s">
        <v>290</v>
      </c>
      <c r="O10" s="11"/>
      <c r="P10" s="11"/>
      <c r="Q10" s="11"/>
      <c r="R10" s="1175" t="s">
        <v>292</v>
      </c>
      <c r="S10" s="1176"/>
      <c r="T10" s="1176"/>
      <c r="U10" s="1176"/>
      <c r="V10" s="1176"/>
      <c r="W10" s="1176"/>
      <c r="X10" s="1176"/>
      <c r="Y10" s="1176"/>
      <c r="Z10" s="1176"/>
      <c r="AA10" s="1176"/>
      <c r="AB10" s="1176"/>
      <c r="AC10" s="1176"/>
      <c r="AD10" s="1176"/>
      <c r="AE10" s="1176"/>
      <c r="AF10" s="1176"/>
      <c r="AG10" s="1176"/>
      <c r="AH10" s="1176"/>
      <c r="AI10" s="1176"/>
      <c r="AJ10" s="1176"/>
      <c r="AK10" s="1176"/>
      <c r="AL10" s="1192"/>
      <c r="AM10" s="6" t="s">
        <v>293</v>
      </c>
      <c r="AN10" s="11"/>
      <c r="AO10" s="11"/>
      <c r="AP10" s="11"/>
      <c r="AQ10" s="10" t="s">
        <v>295</v>
      </c>
      <c r="AR10" s="12"/>
      <c r="AS10" s="9"/>
      <c r="AU10" s="2" t="s">
        <v>928</v>
      </c>
    </row>
    <row r="11" spans="2:53" ht="12" customHeight="1" x14ac:dyDescent="0.15">
      <c r="B11" s="1198" t="s">
        <v>1479</v>
      </c>
      <c r="C11" s="25" t="s">
        <v>396</v>
      </c>
      <c r="D11" s="2" t="s">
        <v>1484</v>
      </c>
      <c r="G11" s="25" t="s">
        <v>396</v>
      </c>
      <c r="H11" s="2" t="s">
        <v>329</v>
      </c>
      <c r="I11" s="13"/>
      <c r="J11" s="2" t="s">
        <v>1487</v>
      </c>
      <c r="N11" s="9" t="s">
        <v>1487</v>
      </c>
      <c r="R11" s="3"/>
      <c r="S11" s="27" t="s">
        <v>396</v>
      </c>
      <c r="T11" s="2" t="s">
        <v>1488</v>
      </c>
      <c r="U11" s="4"/>
      <c r="V11" s="4"/>
      <c r="W11" s="4"/>
      <c r="X11" s="4"/>
      <c r="Y11" s="4"/>
      <c r="Z11" s="4"/>
      <c r="AA11" s="4"/>
      <c r="AB11" s="4"/>
      <c r="AC11" s="4"/>
      <c r="AD11" s="4"/>
      <c r="AE11" s="4"/>
      <c r="AF11" s="4"/>
      <c r="AG11" s="4"/>
      <c r="AH11" s="4"/>
      <c r="AI11" s="4"/>
      <c r="AJ11" s="4"/>
      <c r="AK11" s="4"/>
      <c r="AM11" s="267"/>
      <c r="AN11" s="110"/>
      <c r="AO11" s="110"/>
      <c r="AP11" s="110"/>
      <c r="AQ11" s="9"/>
      <c r="AR11" s="13"/>
      <c r="AS11" s="9"/>
      <c r="AU11" s="2" t="s">
        <v>929</v>
      </c>
    </row>
    <row r="12" spans="2:53" ht="12" customHeight="1" x14ac:dyDescent="0.15">
      <c r="B12" s="1199"/>
      <c r="C12" s="9" t="s">
        <v>1485</v>
      </c>
      <c r="G12" s="25" t="s">
        <v>396</v>
      </c>
      <c r="H12" s="2">
        <v>3</v>
      </c>
      <c r="I12" s="13"/>
      <c r="J12" s="2" t="s">
        <v>365</v>
      </c>
      <c r="N12" s="9" t="s">
        <v>365</v>
      </c>
      <c r="R12" s="9"/>
      <c r="S12" s="27" t="s">
        <v>396</v>
      </c>
      <c r="T12" s="2" t="s">
        <v>1489</v>
      </c>
      <c r="AM12" s="267"/>
      <c r="AN12" s="110"/>
      <c r="AO12" s="110"/>
      <c r="AP12" s="110"/>
      <c r="AQ12" s="9"/>
      <c r="AR12" s="13"/>
      <c r="AS12" s="9"/>
      <c r="AT12" s="38"/>
      <c r="AU12" s="38"/>
    </row>
    <row r="13" spans="2:53" ht="12" customHeight="1" x14ac:dyDescent="0.15">
      <c r="B13" s="1199"/>
      <c r="C13" s="9" t="s">
        <v>1486</v>
      </c>
      <c r="G13" s="25" t="s">
        <v>396</v>
      </c>
      <c r="H13" s="2">
        <v>2</v>
      </c>
      <c r="I13" s="13"/>
      <c r="N13" s="9"/>
      <c r="R13" s="9"/>
      <c r="S13" s="27" t="s">
        <v>396</v>
      </c>
      <c r="T13" s="2" t="s">
        <v>1490</v>
      </c>
      <c r="AM13" s="267"/>
      <c r="AN13" s="110"/>
      <c r="AO13" s="110"/>
      <c r="AP13" s="110"/>
      <c r="AQ13" s="9"/>
      <c r="AR13" s="13"/>
      <c r="AS13" s="9"/>
      <c r="AU13" s="2" t="s">
        <v>925</v>
      </c>
    </row>
    <row r="14" spans="2:53" ht="12" customHeight="1" x14ac:dyDescent="0.15">
      <c r="B14" s="1199"/>
      <c r="C14" s="9"/>
      <c r="G14" s="25" t="s">
        <v>396</v>
      </c>
      <c r="H14" s="2">
        <v>1</v>
      </c>
      <c r="I14" s="13"/>
      <c r="J14" s="10"/>
      <c r="K14" s="11"/>
      <c r="L14" s="11"/>
      <c r="M14" s="11"/>
      <c r="N14" s="10"/>
      <c r="O14" s="11"/>
      <c r="P14" s="11"/>
      <c r="Q14" s="11"/>
      <c r="R14" s="10"/>
      <c r="S14" s="11"/>
      <c r="T14" s="11"/>
      <c r="U14" s="11"/>
      <c r="V14" s="11"/>
      <c r="W14" s="11"/>
      <c r="X14" s="11"/>
      <c r="Y14" s="11"/>
      <c r="Z14" s="11"/>
      <c r="AA14" s="11"/>
      <c r="AB14" s="11"/>
      <c r="AC14" s="11"/>
      <c r="AD14" s="11"/>
      <c r="AE14" s="11"/>
      <c r="AF14" s="11"/>
      <c r="AG14" s="11"/>
      <c r="AH14" s="11"/>
      <c r="AI14" s="11"/>
      <c r="AJ14" s="11"/>
      <c r="AK14" s="11"/>
      <c r="AL14" s="12"/>
      <c r="AM14" s="267"/>
      <c r="AN14" s="110"/>
      <c r="AO14" s="110"/>
      <c r="AP14" s="110"/>
      <c r="AQ14" s="9"/>
      <c r="AR14" s="13"/>
      <c r="AS14" s="9"/>
      <c r="AU14" s="2" t="s">
        <v>926</v>
      </c>
    </row>
    <row r="15" spans="2:53" ht="12" customHeight="1" x14ac:dyDescent="0.15">
      <c r="B15" s="1199"/>
      <c r="C15" s="1385"/>
      <c r="D15" s="1386"/>
      <c r="E15" s="1386"/>
      <c r="G15" s="9"/>
      <c r="I15" s="13"/>
      <c r="J15" s="2" t="s">
        <v>371</v>
      </c>
      <c r="N15" s="9" t="s">
        <v>275</v>
      </c>
      <c r="R15" s="25" t="s">
        <v>396</v>
      </c>
      <c r="S15" s="2" t="s">
        <v>1364</v>
      </c>
      <c r="X15" s="31"/>
      <c r="Y15" s="31" t="s">
        <v>249</v>
      </c>
      <c r="AM15" s="267"/>
      <c r="AN15" s="110"/>
      <c r="AO15" s="110"/>
      <c r="AP15" s="110"/>
      <c r="AQ15" s="9"/>
      <c r="AR15" s="13"/>
      <c r="AS15" s="9"/>
    </row>
    <row r="16" spans="2:53" ht="12" customHeight="1" x14ac:dyDescent="0.15">
      <c r="B16" s="1199"/>
      <c r="C16" s="9" t="s">
        <v>366</v>
      </c>
      <c r="G16" s="9"/>
      <c r="I16" s="13"/>
      <c r="J16" s="2" t="s">
        <v>372</v>
      </c>
      <c r="N16" s="9" t="s">
        <v>271</v>
      </c>
      <c r="R16" s="9"/>
      <c r="S16" s="27" t="s">
        <v>396</v>
      </c>
      <c r="T16" s="2" t="s">
        <v>1395</v>
      </c>
      <c r="Y16" s="1197"/>
      <c r="Z16" s="1197"/>
      <c r="AA16" s="1197"/>
      <c r="AB16" s="1197"/>
      <c r="AC16" s="1197"/>
      <c r="AD16" s="1197"/>
      <c r="AE16" s="1197"/>
      <c r="AF16" s="1197"/>
      <c r="AG16" s="1197"/>
      <c r="AH16" s="1197"/>
      <c r="AI16" s="1197"/>
      <c r="AJ16" s="1197"/>
      <c r="AK16" s="1197"/>
      <c r="AL16" s="1463"/>
      <c r="AM16" s="267"/>
      <c r="AN16" s="110"/>
      <c r="AO16" s="110"/>
      <c r="AP16" s="110"/>
      <c r="AQ16" s="9"/>
      <c r="AR16" s="13"/>
      <c r="AS16" s="9"/>
    </row>
    <row r="17" spans="2:45" ht="12" customHeight="1" x14ac:dyDescent="0.15">
      <c r="B17" s="1199"/>
      <c r="C17" s="9"/>
      <c r="F17" s="13"/>
      <c r="G17" s="9"/>
      <c r="I17" s="13"/>
      <c r="N17" s="9" t="s">
        <v>272</v>
      </c>
      <c r="R17" s="9"/>
      <c r="S17" s="27" t="s">
        <v>396</v>
      </c>
      <c r="T17" s="2" t="s">
        <v>1396</v>
      </c>
      <c r="Y17" s="1197"/>
      <c r="Z17" s="1197"/>
      <c r="AA17" s="1197"/>
      <c r="AB17" s="1197"/>
      <c r="AC17" s="1197"/>
      <c r="AD17" s="1197"/>
      <c r="AE17" s="1197"/>
      <c r="AF17" s="1197"/>
      <c r="AG17" s="1197"/>
      <c r="AH17" s="1197"/>
      <c r="AI17" s="1197"/>
      <c r="AJ17" s="1197"/>
      <c r="AK17" s="1197"/>
      <c r="AL17" s="1463"/>
      <c r="AM17" s="267"/>
      <c r="AN17" s="110"/>
      <c r="AO17" s="110"/>
      <c r="AP17" s="110"/>
      <c r="AQ17" s="9"/>
      <c r="AR17" s="13"/>
      <c r="AS17" s="9"/>
    </row>
    <row r="18" spans="2:45" ht="12" customHeight="1" x14ac:dyDescent="0.15">
      <c r="B18" s="1199"/>
      <c r="C18" s="9"/>
      <c r="F18" s="13"/>
      <c r="G18" s="9"/>
      <c r="I18" s="13"/>
      <c r="N18" s="9" t="s">
        <v>273</v>
      </c>
      <c r="R18" s="9"/>
      <c r="S18" s="1175" t="s">
        <v>1394</v>
      </c>
      <c r="T18" s="1176"/>
      <c r="U18" s="1176"/>
      <c r="V18" s="1176"/>
      <c r="W18" s="1176"/>
      <c r="X18" s="1176"/>
      <c r="Y18" s="1176"/>
      <c r="Z18" s="1176"/>
      <c r="AA18" s="1176"/>
      <c r="AB18" s="1176"/>
      <c r="AC18" s="1176"/>
      <c r="AD18" s="1176"/>
      <c r="AE18" s="1176"/>
      <c r="AF18" s="1176"/>
      <c r="AG18" s="1176"/>
      <c r="AH18" s="1192"/>
      <c r="AI18" s="1175" t="s">
        <v>598</v>
      </c>
      <c r="AJ18" s="1192"/>
      <c r="AK18" s="1555"/>
      <c r="AL18" s="1556"/>
      <c r="AM18" s="267"/>
      <c r="AN18" s="110"/>
      <c r="AO18" s="110"/>
      <c r="AP18" s="110"/>
      <c r="AQ18" s="9"/>
      <c r="AR18" s="13"/>
      <c r="AS18" s="9"/>
    </row>
    <row r="19" spans="2:45" ht="12" customHeight="1" x14ac:dyDescent="0.15">
      <c r="B19" s="1199"/>
      <c r="C19" s="9"/>
      <c r="F19" s="13"/>
      <c r="G19" s="9"/>
      <c r="I19" s="13"/>
      <c r="N19" s="9"/>
      <c r="R19" s="9"/>
      <c r="S19" s="1552"/>
      <c r="T19" s="1553"/>
      <c r="U19" s="1553"/>
      <c r="V19" s="1553"/>
      <c r="W19" s="1553"/>
      <c r="X19" s="1553"/>
      <c r="Y19" s="1553"/>
      <c r="Z19" s="1553"/>
      <c r="AA19" s="1553"/>
      <c r="AB19" s="1553"/>
      <c r="AC19" s="1553"/>
      <c r="AD19" s="1553"/>
      <c r="AE19" s="1553"/>
      <c r="AF19" s="1553"/>
      <c r="AG19" s="1553"/>
      <c r="AH19" s="1554"/>
      <c r="AI19" s="1557"/>
      <c r="AJ19" s="1558"/>
      <c r="AK19" s="1550"/>
      <c r="AL19" s="1551"/>
      <c r="AM19" s="267"/>
      <c r="AN19" s="110"/>
      <c r="AO19" s="110"/>
      <c r="AP19" s="110"/>
      <c r="AQ19" s="9"/>
      <c r="AR19" s="13"/>
      <c r="AS19" s="9"/>
    </row>
    <row r="20" spans="2:45" ht="12" customHeight="1" x14ac:dyDescent="0.15">
      <c r="B20" s="1199"/>
      <c r="C20" s="9"/>
      <c r="F20" s="13"/>
      <c r="G20" s="9"/>
      <c r="I20" s="13"/>
      <c r="N20" s="9"/>
      <c r="R20" s="9"/>
      <c r="S20" s="1545"/>
      <c r="T20" s="1546"/>
      <c r="U20" s="1546"/>
      <c r="V20" s="1546"/>
      <c r="W20" s="1546"/>
      <c r="X20" s="1546"/>
      <c r="Y20" s="1546"/>
      <c r="Z20" s="1546"/>
      <c r="AA20" s="1546"/>
      <c r="AB20" s="1546"/>
      <c r="AC20" s="1546"/>
      <c r="AD20" s="1546"/>
      <c r="AE20" s="1546"/>
      <c r="AF20" s="1546"/>
      <c r="AG20" s="1546"/>
      <c r="AH20" s="1547"/>
      <c r="AI20" s="1548"/>
      <c r="AJ20" s="1549"/>
      <c r="AK20" s="1550"/>
      <c r="AL20" s="1551"/>
      <c r="AM20" s="267"/>
      <c r="AN20" s="110"/>
      <c r="AO20" s="110"/>
      <c r="AP20" s="110"/>
      <c r="AQ20" s="9"/>
      <c r="AR20" s="13"/>
      <c r="AS20" s="9"/>
    </row>
    <row r="21" spans="2:45" ht="12" customHeight="1" x14ac:dyDescent="0.15">
      <c r="B21" s="1199"/>
      <c r="C21" s="9"/>
      <c r="F21" s="13"/>
      <c r="G21" s="9"/>
      <c r="I21" s="13"/>
      <c r="N21" s="9"/>
      <c r="R21" s="9"/>
      <c r="S21" s="1545"/>
      <c r="T21" s="1546"/>
      <c r="U21" s="1546"/>
      <c r="V21" s="1546"/>
      <c r="W21" s="1546"/>
      <c r="X21" s="1546"/>
      <c r="Y21" s="1546"/>
      <c r="Z21" s="1546"/>
      <c r="AA21" s="1546"/>
      <c r="AB21" s="1546"/>
      <c r="AC21" s="1546"/>
      <c r="AD21" s="1546"/>
      <c r="AE21" s="1546"/>
      <c r="AF21" s="1546"/>
      <c r="AG21" s="1546"/>
      <c r="AH21" s="1547"/>
      <c r="AI21" s="1548"/>
      <c r="AJ21" s="1549"/>
      <c r="AK21" s="1550"/>
      <c r="AL21" s="1551"/>
      <c r="AM21" s="267"/>
      <c r="AN21" s="110"/>
      <c r="AO21" s="110"/>
      <c r="AP21" s="110"/>
      <c r="AQ21" s="9"/>
      <c r="AR21" s="13"/>
      <c r="AS21" s="9"/>
    </row>
    <row r="22" spans="2:45" ht="12" customHeight="1" x14ac:dyDescent="0.15">
      <c r="B22" s="1199"/>
      <c r="C22" s="9"/>
      <c r="G22" s="9"/>
      <c r="I22" s="13"/>
      <c r="N22" s="9"/>
      <c r="R22" s="112"/>
      <c r="S22" s="1561"/>
      <c r="T22" s="1562"/>
      <c r="U22" s="1562"/>
      <c r="V22" s="1562"/>
      <c r="W22" s="1562"/>
      <c r="X22" s="1562"/>
      <c r="Y22" s="1562"/>
      <c r="Z22" s="1562"/>
      <c r="AA22" s="1562"/>
      <c r="AB22" s="1562"/>
      <c r="AC22" s="1562"/>
      <c r="AD22" s="1562"/>
      <c r="AE22" s="1562"/>
      <c r="AF22" s="1562"/>
      <c r="AG22" s="1562"/>
      <c r="AH22" s="1563"/>
      <c r="AI22" s="1559"/>
      <c r="AJ22" s="1560"/>
      <c r="AK22" s="1550"/>
      <c r="AL22" s="1551"/>
      <c r="AM22" s="267"/>
      <c r="AN22" s="110"/>
      <c r="AO22" s="110"/>
      <c r="AP22" s="110"/>
      <c r="AQ22" s="9"/>
      <c r="AR22" s="13"/>
      <c r="AS22" s="9"/>
    </row>
    <row r="23" spans="2:45" ht="12" customHeight="1" x14ac:dyDescent="0.15">
      <c r="B23" s="1199"/>
      <c r="C23" s="9"/>
      <c r="G23" s="9"/>
      <c r="I23" s="13"/>
      <c r="N23" s="1490"/>
      <c r="O23" s="1488"/>
      <c r="P23" s="1488"/>
      <c r="Q23" s="1489"/>
      <c r="R23" s="25" t="s">
        <v>396</v>
      </c>
      <c r="S23" s="2" t="s">
        <v>1365</v>
      </c>
      <c r="X23" s="31"/>
      <c r="Y23" s="31" t="s">
        <v>249</v>
      </c>
      <c r="AM23" s="267"/>
      <c r="AN23" s="110"/>
      <c r="AO23" s="110"/>
      <c r="AP23" s="110"/>
      <c r="AQ23" s="9"/>
      <c r="AR23" s="13"/>
      <c r="AS23" s="9"/>
    </row>
    <row r="24" spans="2:45" ht="12" customHeight="1" x14ac:dyDescent="0.15">
      <c r="B24" s="1199"/>
      <c r="C24" s="9"/>
      <c r="G24" s="9"/>
      <c r="I24" s="13"/>
      <c r="N24" s="9"/>
      <c r="R24" s="9"/>
      <c r="S24" s="27" t="s">
        <v>396</v>
      </c>
      <c r="T24" s="2" t="s">
        <v>1395</v>
      </c>
      <c r="Y24" s="1197"/>
      <c r="Z24" s="1197"/>
      <c r="AA24" s="1197"/>
      <c r="AB24" s="1197"/>
      <c r="AC24" s="1197"/>
      <c r="AD24" s="1197"/>
      <c r="AE24" s="1197"/>
      <c r="AF24" s="1197"/>
      <c r="AG24" s="1197"/>
      <c r="AH24" s="1197"/>
      <c r="AI24" s="1197"/>
      <c r="AJ24" s="1197"/>
      <c r="AK24" s="1197"/>
      <c r="AL24" s="1463"/>
      <c r="AM24" s="267"/>
      <c r="AN24" s="110"/>
      <c r="AO24" s="110"/>
      <c r="AP24" s="110"/>
      <c r="AQ24" s="9"/>
      <c r="AR24" s="13"/>
      <c r="AS24" s="9"/>
    </row>
    <row r="25" spans="2:45" ht="12" customHeight="1" x14ac:dyDescent="0.15">
      <c r="B25" s="1199"/>
      <c r="C25" s="9"/>
      <c r="G25" s="9"/>
      <c r="I25" s="13"/>
      <c r="N25" s="9"/>
      <c r="R25" s="9"/>
      <c r="S25" s="27" t="s">
        <v>396</v>
      </c>
      <c r="T25" s="2" t="s">
        <v>1396</v>
      </c>
      <c r="Y25" s="1197"/>
      <c r="Z25" s="1197"/>
      <c r="AA25" s="1197"/>
      <c r="AB25" s="1197"/>
      <c r="AC25" s="1197"/>
      <c r="AD25" s="1197"/>
      <c r="AE25" s="1197"/>
      <c r="AF25" s="1197"/>
      <c r="AG25" s="1197"/>
      <c r="AH25" s="1197"/>
      <c r="AI25" s="1197"/>
      <c r="AJ25" s="1197"/>
      <c r="AK25" s="1197"/>
      <c r="AL25" s="1463"/>
      <c r="AM25" s="267"/>
      <c r="AN25" s="110"/>
      <c r="AO25" s="110"/>
      <c r="AP25" s="110"/>
      <c r="AQ25" s="9"/>
      <c r="AR25" s="13"/>
      <c r="AS25" s="9"/>
    </row>
    <row r="26" spans="2:45" ht="12" customHeight="1" x14ac:dyDescent="0.15">
      <c r="B26" s="1199"/>
      <c r="C26" s="9"/>
      <c r="G26" s="9"/>
      <c r="I26" s="13"/>
      <c r="N26" s="1490"/>
      <c r="O26" s="1488"/>
      <c r="P26" s="1488"/>
      <c r="Q26" s="1489"/>
      <c r="R26" s="9"/>
      <c r="S26" s="1175" t="s">
        <v>1394</v>
      </c>
      <c r="T26" s="1176"/>
      <c r="U26" s="1176"/>
      <c r="V26" s="1176"/>
      <c r="W26" s="1176"/>
      <c r="X26" s="1176"/>
      <c r="Y26" s="1176"/>
      <c r="Z26" s="1176"/>
      <c r="AA26" s="1176"/>
      <c r="AB26" s="1176"/>
      <c r="AC26" s="1176"/>
      <c r="AD26" s="1176"/>
      <c r="AE26" s="1176"/>
      <c r="AF26" s="1176"/>
      <c r="AG26" s="1176"/>
      <c r="AH26" s="1192"/>
      <c r="AI26" s="1175" t="s">
        <v>598</v>
      </c>
      <c r="AJ26" s="1192"/>
      <c r="AK26" s="1555"/>
      <c r="AL26" s="1556"/>
      <c r="AM26" s="267"/>
      <c r="AN26" s="110"/>
      <c r="AO26" s="110"/>
      <c r="AP26" s="110"/>
      <c r="AQ26" s="9"/>
      <c r="AR26" s="13"/>
      <c r="AS26" s="9"/>
    </row>
    <row r="27" spans="2:45" ht="12" customHeight="1" x14ac:dyDescent="0.15">
      <c r="B27" s="1199"/>
      <c r="C27" s="9"/>
      <c r="G27" s="9"/>
      <c r="I27" s="13"/>
      <c r="N27" s="9"/>
      <c r="R27" s="9"/>
      <c r="S27" s="1552"/>
      <c r="T27" s="1553"/>
      <c r="U27" s="1553"/>
      <c r="V27" s="1553"/>
      <c r="W27" s="1553"/>
      <c r="X27" s="1553"/>
      <c r="Y27" s="1553"/>
      <c r="Z27" s="1553"/>
      <c r="AA27" s="1553"/>
      <c r="AB27" s="1553"/>
      <c r="AC27" s="1553"/>
      <c r="AD27" s="1553"/>
      <c r="AE27" s="1553"/>
      <c r="AF27" s="1553"/>
      <c r="AG27" s="1553"/>
      <c r="AH27" s="1554"/>
      <c r="AI27" s="1557"/>
      <c r="AJ27" s="1558"/>
      <c r="AK27" s="1550"/>
      <c r="AL27" s="1551"/>
      <c r="AM27" s="267"/>
      <c r="AN27" s="110"/>
      <c r="AO27" s="110"/>
      <c r="AP27" s="110"/>
      <c r="AQ27" s="9"/>
      <c r="AR27" s="13"/>
      <c r="AS27" s="9"/>
    </row>
    <row r="28" spans="2:45" ht="12" customHeight="1" x14ac:dyDescent="0.15">
      <c r="B28" s="1199"/>
      <c r="C28" s="9"/>
      <c r="G28" s="9"/>
      <c r="I28" s="13"/>
      <c r="N28" s="9"/>
      <c r="R28" s="9"/>
      <c r="S28" s="1545"/>
      <c r="T28" s="1546"/>
      <c r="U28" s="1546"/>
      <c r="V28" s="1546"/>
      <c r="W28" s="1546"/>
      <c r="X28" s="1546"/>
      <c r="Y28" s="1546"/>
      <c r="Z28" s="1546"/>
      <c r="AA28" s="1546"/>
      <c r="AB28" s="1546"/>
      <c r="AC28" s="1546"/>
      <c r="AD28" s="1546"/>
      <c r="AE28" s="1546"/>
      <c r="AF28" s="1546"/>
      <c r="AG28" s="1546"/>
      <c r="AH28" s="1547"/>
      <c r="AI28" s="1548"/>
      <c r="AJ28" s="1549"/>
      <c r="AK28" s="1550"/>
      <c r="AL28" s="1551"/>
      <c r="AM28" s="267"/>
      <c r="AN28" s="110"/>
      <c r="AO28" s="110"/>
      <c r="AP28" s="110"/>
      <c r="AQ28" s="9"/>
      <c r="AR28" s="13"/>
      <c r="AS28" s="9"/>
    </row>
    <row r="29" spans="2:45" ht="12" customHeight="1" x14ac:dyDescent="0.15">
      <c r="B29" s="1199"/>
      <c r="C29" s="9"/>
      <c r="G29" s="9"/>
      <c r="I29" s="13"/>
      <c r="N29" s="9"/>
      <c r="R29" s="9"/>
      <c r="S29" s="1545"/>
      <c r="T29" s="1546"/>
      <c r="U29" s="1546"/>
      <c r="V29" s="1546"/>
      <c r="W29" s="1546"/>
      <c r="X29" s="1546"/>
      <c r="Y29" s="1546"/>
      <c r="Z29" s="1546"/>
      <c r="AA29" s="1546"/>
      <c r="AB29" s="1546"/>
      <c r="AC29" s="1546"/>
      <c r="AD29" s="1546"/>
      <c r="AE29" s="1546"/>
      <c r="AF29" s="1546"/>
      <c r="AG29" s="1546"/>
      <c r="AH29" s="1547"/>
      <c r="AI29" s="1548"/>
      <c r="AJ29" s="1549"/>
      <c r="AK29" s="1550"/>
      <c r="AL29" s="1551"/>
      <c r="AM29" s="267"/>
      <c r="AN29" s="110"/>
      <c r="AO29" s="110"/>
      <c r="AP29" s="110"/>
      <c r="AQ29" s="9"/>
      <c r="AR29" s="13"/>
      <c r="AS29" s="9"/>
    </row>
    <row r="30" spans="2:45" ht="12" customHeight="1" x14ac:dyDescent="0.15">
      <c r="B30" s="1199"/>
      <c r="C30" s="9"/>
      <c r="G30" s="9"/>
      <c r="I30" s="13"/>
      <c r="N30" s="9"/>
      <c r="R30" s="112"/>
      <c r="S30" s="1561"/>
      <c r="T30" s="1562"/>
      <c r="U30" s="1562"/>
      <c r="V30" s="1562"/>
      <c r="W30" s="1562"/>
      <c r="X30" s="1562"/>
      <c r="Y30" s="1562"/>
      <c r="Z30" s="1562"/>
      <c r="AA30" s="1562"/>
      <c r="AB30" s="1562"/>
      <c r="AC30" s="1562"/>
      <c r="AD30" s="1562"/>
      <c r="AE30" s="1562"/>
      <c r="AF30" s="1562"/>
      <c r="AG30" s="1562"/>
      <c r="AH30" s="1563"/>
      <c r="AI30" s="1559"/>
      <c r="AJ30" s="1560"/>
      <c r="AK30" s="1550"/>
      <c r="AL30" s="1551"/>
      <c r="AM30" s="267"/>
      <c r="AN30" s="110"/>
      <c r="AO30" s="110"/>
      <c r="AP30" s="110"/>
      <c r="AQ30" s="9"/>
      <c r="AR30" s="13"/>
      <c r="AS30" s="9"/>
    </row>
    <row r="31" spans="2:45" ht="12" customHeight="1" x14ac:dyDescent="0.15">
      <c r="B31" s="1199"/>
      <c r="C31" s="9"/>
      <c r="G31" s="9"/>
      <c r="I31" s="13"/>
      <c r="N31" s="9"/>
      <c r="O31" s="1488"/>
      <c r="P31" s="1488"/>
      <c r="Q31" s="1489"/>
      <c r="R31" s="25" t="s">
        <v>396</v>
      </c>
      <c r="S31" s="2" t="s">
        <v>1392</v>
      </c>
      <c r="Y31" s="31" t="s">
        <v>249</v>
      </c>
      <c r="AM31" s="267"/>
      <c r="AN31" s="110"/>
      <c r="AO31" s="110"/>
      <c r="AP31" s="110"/>
      <c r="AQ31" s="9"/>
      <c r="AR31" s="13"/>
      <c r="AS31" s="9"/>
    </row>
    <row r="32" spans="2:45" ht="12" customHeight="1" x14ac:dyDescent="0.15">
      <c r="B32" s="1199"/>
      <c r="C32" s="9"/>
      <c r="G32" s="9"/>
      <c r="I32" s="13"/>
      <c r="N32" s="9"/>
      <c r="R32" s="9"/>
      <c r="S32" s="27" t="s">
        <v>396</v>
      </c>
      <c r="T32" s="2" t="s">
        <v>1395</v>
      </c>
      <c r="Y32" s="1197"/>
      <c r="Z32" s="1197"/>
      <c r="AA32" s="1197"/>
      <c r="AB32" s="1197"/>
      <c r="AC32" s="1197"/>
      <c r="AD32" s="1197"/>
      <c r="AE32" s="1197"/>
      <c r="AF32" s="1197"/>
      <c r="AG32" s="1197"/>
      <c r="AH32" s="1197"/>
      <c r="AI32" s="1197"/>
      <c r="AJ32" s="1197"/>
      <c r="AK32" s="1197"/>
      <c r="AL32" s="1463"/>
      <c r="AM32" s="267"/>
      <c r="AN32" s="110"/>
      <c r="AO32" s="110"/>
      <c r="AP32" s="110"/>
      <c r="AQ32" s="9"/>
      <c r="AR32" s="13"/>
      <c r="AS32" s="9"/>
    </row>
    <row r="33" spans="2:45" ht="12" customHeight="1" x14ac:dyDescent="0.15">
      <c r="B33" s="1199"/>
      <c r="C33" s="9"/>
      <c r="G33" s="9"/>
      <c r="I33" s="13"/>
      <c r="N33" s="9"/>
      <c r="R33" s="9"/>
      <c r="S33" s="27" t="s">
        <v>396</v>
      </c>
      <c r="T33" s="2" t="s">
        <v>1396</v>
      </c>
      <c r="Y33" s="1197"/>
      <c r="Z33" s="1197"/>
      <c r="AA33" s="1197"/>
      <c r="AB33" s="1197"/>
      <c r="AC33" s="1197"/>
      <c r="AD33" s="1197"/>
      <c r="AE33" s="1197"/>
      <c r="AF33" s="1197"/>
      <c r="AG33" s="1197"/>
      <c r="AH33" s="1197"/>
      <c r="AI33" s="1197"/>
      <c r="AJ33" s="1197"/>
      <c r="AK33" s="1197"/>
      <c r="AL33" s="1463"/>
      <c r="AM33" s="267"/>
      <c r="AN33" s="110"/>
      <c r="AO33" s="110"/>
      <c r="AP33" s="110"/>
      <c r="AQ33" s="9"/>
      <c r="AR33" s="13"/>
      <c r="AS33" s="9"/>
    </row>
    <row r="34" spans="2:45" ht="12" customHeight="1" x14ac:dyDescent="0.15">
      <c r="B34" s="1199"/>
      <c r="C34" s="9"/>
      <c r="G34" s="9"/>
      <c r="I34" s="13"/>
      <c r="N34" s="9"/>
      <c r="R34" s="9"/>
      <c r="S34" s="1175" t="s">
        <v>1394</v>
      </c>
      <c r="T34" s="1176"/>
      <c r="U34" s="1176"/>
      <c r="V34" s="1176"/>
      <c r="W34" s="1176"/>
      <c r="X34" s="1176"/>
      <c r="Y34" s="1176"/>
      <c r="Z34" s="1176"/>
      <c r="AA34" s="1176"/>
      <c r="AB34" s="1176"/>
      <c r="AC34" s="1176"/>
      <c r="AD34" s="1176"/>
      <c r="AE34" s="1176"/>
      <c r="AF34" s="1176"/>
      <c r="AG34" s="1176"/>
      <c r="AH34" s="1192"/>
      <c r="AI34" s="1175" t="s">
        <v>598</v>
      </c>
      <c r="AJ34" s="1192"/>
      <c r="AK34" s="1555"/>
      <c r="AL34" s="1556"/>
      <c r="AM34" s="267"/>
      <c r="AN34" s="110"/>
      <c r="AO34" s="110"/>
      <c r="AP34" s="110"/>
      <c r="AQ34" s="9"/>
      <c r="AR34" s="13"/>
      <c r="AS34" s="9"/>
    </row>
    <row r="35" spans="2:45" ht="12" customHeight="1" x14ac:dyDescent="0.15">
      <c r="B35" s="1199"/>
      <c r="C35" s="9"/>
      <c r="G35" s="9"/>
      <c r="I35" s="13"/>
      <c r="N35" s="9"/>
      <c r="R35" s="9"/>
      <c r="S35" s="1552"/>
      <c r="T35" s="1553"/>
      <c r="U35" s="1553"/>
      <c r="V35" s="1553"/>
      <c r="W35" s="1553"/>
      <c r="X35" s="1553"/>
      <c r="Y35" s="1553"/>
      <c r="Z35" s="1553"/>
      <c r="AA35" s="1553"/>
      <c r="AB35" s="1553"/>
      <c r="AC35" s="1553"/>
      <c r="AD35" s="1553"/>
      <c r="AE35" s="1553"/>
      <c r="AF35" s="1553"/>
      <c r="AG35" s="1553"/>
      <c r="AH35" s="1554"/>
      <c r="AI35" s="1557"/>
      <c r="AJ35" s="1558"/>
      <c r="AK35" s="1550"/>
      <c r="AL35" s="1551"/>
      <c r="AM35" s="267"/>
      <c r="AN35" s="110"/>
      <c r="AO35" s="110"/>
      <c r="AP35" s="110"/>
      <c r="AQ35" s="9"/>
      <c r="AR35" s="13"/>
      <c r="AS35" s="9"/>
    </row>
    <row r="36" spans="2:45" ht="12" customHeight="1" x14ac:dyDescent="0.15">
      <c r="B36" s="1199"/>
      <c r="C36" s="9"/>
      <c r="G36" s="9"/>
      <c r="I36" s="13"/>
      <c r="N36" s="9"/>
      <c r="R36" s="9"/>
      <c r="S36" s="1545"/>
      <c r="T36" s="1546"/>
      <c r="U36" s="1546"/>
      <c r="V36" s="1546"/>
      <c r="W36" s="1546"/>
      <c r="X36" s="1546"/>
      <c r="Y36" s="1546"/>
      <c r="Z36" s="1546"/>
      <c r="AA36" s="1546"/>
      <c r="AB36" s="1546"/>
      <c r="AC36" s="1546"/>
      <c r="AD36" s="1546"/>
      <c r="AE36" s="1546"/>
      <c r="AF36" s="1546"/>
      <c r="AG36" s="1546"/>
      <c r="AH36" s="1547"/>
      <c r="AI36" s="1548"/>
      <c r="AJ36" s="1549"/>
      <c r="AK36" s="1550"/>
      <c r="AL36" s="1551"/>
      <c r="AM36" s="267"/>
      <c r="AN36" s="110"/>
      <c r="AO36" s="110"/>
      <c r="AP36" s="110"/>
      <c r="AQ36" s="9"/>
      <c r="AR36" s="13"/>
      <c r="AS36" s="9"/>
    </row>
    <row r="37" spans="2:45" ht="12" customHeight="1" x14ac:dyDescent="0.15">
      <c r="B37" s="1199"/>
      <c r="C37" s="9"/>
      <c r="G37" s="9"/>
      <c r="I37" s="13"/>
      <c r="N37" s="9"/>
      <c r="R37" s="9"/>
      <c r="S37" s="1545"/>
      <c r="T37" s="1546"/>
      <c r="U37" s="1546"/>
      <c r="V37" s="1546"/>
      <c r="W37" s="1546"/>
      <c r="X37" s="1546"/>
      <c r="Y37" s="1546"/>
      <c r="Z37" s="1546"/>
      <c r="AA37" s="1546"/>
      <c r="AB37" s="1546"/>
      <c r="AC37" s="1546"/>
      <c r="AD37" s="1546"/>
      <c r="AE37" s="1546"/>
      <c r="AF37" s="1546"/>
      <c r="AG37" s="1546"/>
      <c r="AH37" s="1547"/>
      <c r="AI37" s="1548"/>
      <c r="AJ37" s="1549"/>
      <c r="AK37" s="1550"/>
      <c r="AL37" s="1551"/>
      <c r="AM37" s="267"/>
      <c r="AN37" s="110"/>
      <c r="AO37" s="110"/>
      <c r="AP37" s="110"/>
      <c r="AQ37" s="9"/>
      <c r="AR37" s="13"/>
      <c r="AS37" s="9"/>
    </row>
    <row r="38" spans="2:45" ht="12" customHeight="1" x14ac:dyDescent="0.15">
      <c r="B38" s="1199"/>
      <c r="C38" s="9"/>
      <c r="G38" s="9"/>
      <c r="I38" s="13"/>
      <c r="N38" s="9"/>
      <c r="R38" s="112"/>
      <c r="S38" s="1561"/>
      <c r="T38" s="1562"/>
      <c r="U38" s="1562"/>
      <c r="V38" s="1562"/>
      <c r="W38" s="1562"/>
      <c r="X38" s="1562"/>
      <c r="Y38" s="1562"/>
      <c r="Z38" s="1562"/>
      <c r="AA38" s="1562"/>
      <c r="AB38" s="1562"/>
      <c r="AC38" s="1562"/>
      <c r="AD38" s="1562"/>
      <c r="AE38" s="1562"/>
      <c r="AF38" s="1562"/>
      <c r="AG38" s="1562"/>
      <c r="AH38" s="1563"/>
      <c r="AI38" s="1559"/>
      <c r="AJ38" s="1560"/>
      <c r="AK38" s="1550"/>
      <c r="AL38" s="1551"/>
      <c r="AM38" s="267"/>
      <c r="AN38" s="110"/>
      <c r="AO38" s="110"/>
      <c r="AP38" s="110"/>
      <c r="AQ38" s="9"/>
      <c r="AR38" s="13"/>
      <c r="AS38" s="9"/>
    </row>
    <row r="39" spans="2:45" ht="12" customHeight="1" x14ac:dyDescent="0.15">
      <c r="B39" s="1199"/>
      <c r="C39" s="9"/>
      <c r="G39" s="9"/>
      <c r="I39" s="13"/>
      <c r="N39" s="9"/>
      <c r="R39" s="25" t="s">
        <v>396</v>
      </c>
      <c r="S39" s="2" t="s">
        <v>1393</v>
      </c>
      <c r="Y39" s="31" t="s">
        <v>249</v>
      </c>
      <c r="AM39" s="267"/>
      <c r="AN39" s="110"/>
      <c r="AO39" s="110"/>
      <c r="AP39" s="110"/>
      <c r="AQ39" s="9"/>
      <c r="AR39" s="13"/>
      <c r="AS39" s="9"/>
    </row>
    <row r="40" spans="2:45" ht="12" customHeight="1" x14ac:dyDescent="0.15">
      <c r="B40" s="1199"/>
      <c r="C40" s="9"/>
      <c r="G40" s="9"/>
      <c r="I40" s="13"/>
      <c r="N40" s="9"/>
      <c r="R40" s="9"/>
      <c r="S40" s="27" t="s">
        <v>396</v>
      </c>
      <c r="T40" s="2" t="s">
        <v>1395</v>
      </c>
      <c r="Y40" s="1197"/>
      <c r="Z40" s="1197"/>
      <c r="AA40" s="1197"/>
      <c r="AB40" s="1197"/>
      <c r="AC40" s="1197"/>
      <c r="AD40" s="1197"/>
      <c r="AE40" s="1197"/>
      <c r="AF40" s="1197"/>
      <c r="AG40" s="1197"/>
      <c r="AH40" s="1197"/>
      <c r="AI40" s="1197"/>
      <c r="AJ40" s="1197"/>
      <c r="AK40" s="1197"/>
      <c r="AL40" s="1463"/>
      <c r="AM40" s="267"/>
      <c r="AN40" s="110"/>
      <c r="AO40" s="110"/>
      <c r="AP40" s="110"/>
      <c r="AQ40" s="9"/>
      <c r="AR40" s="13"/>
      <c r="AS40" s="9"/>
    </row>
    <row r="41" spans="2:45" ht="12" customHeight="1" x14ac:dyDescent="0.15">
      <c r="B41" s="1199"/>
      <c r="C41" s="9"/>
      <c r="G41" s="9"/>
      <c r="I41" s="13"/>
      <c r="N41" s="9"/>
      <c r="R41" s="9"/>
      <c r="S41" s="27" t="s">
        <v>396</v>
      </c>
      <c r="T41" s="2" t="s">
        <v>1396</v>
      </c>
      <c r="Y41" s="1197"/>
      <c r="Z41" s="1197"/>
      <c r="AA41" s="1197"/>
      <c r="AB41" s="1197"/>
      <c r="AC41" s="1197"/>
      <c r="AD41" s="1197"/>
      <c r="AE41" s="1197"/>
      <c r="AF41" s="1197"/>
      <c r="AG41" s="1197"/>
      <c r="AH41" s="1197"/>
      <c r="AI41" s="1197"/>
      <c r="AJ41" s="1197"/>
      <c r="AK41" s="1197"/>
      <c r="AL41" s="1463"/>
      <c r="AM41" s="267"/>
      <c r="AN41" s="110"/>
      <c r="AO41" s="110"/>
      <c r="AP41" s="110"/>
      <c r="AQ41" s="9"/>
      <c r="AR41" s="13"/>
      <c r="AS41" s="9"/>
    </row>
    <row r="42" spans="2:45" ht="12" customHeight="1" x14ac:dyDescent="0.15">
      <c r="B42" s="1199"/>
      <c r="C42" s="9"/>
      <c r="G42" s="9"/>
      <c r="I42" s="13"/>
      <c r="N42" s="9"/>
      <c r="R42" s="9"/>
      <c r="S42" s="1175" t="s">
        <v>1394</v>
      </c>
      <c r="T42" s="1176"/>
      <c r="U42" s="1176"/>
      <c r="V42" s="1176"/>
      <c r="W42" s="1176"/>
      <c r="X42" s="1176"/>
      <c r="Y42" s="1176"/>
      <c r="Z42" s="1176"/>
      <c r="AA42" s="1176"/>
      <c r="AB42" s="1176"/>
      <c r="AC42" s="1176"/>
      <c r="AD42" s="1176"/>
      <c r="AE42" s="1176"/>
      <c r="AF42" s="1176"/>
      <c r="AG42" s="1176"/>
      <c r="AH42" s="1192"/>
      <c r="AI42" s="1175" t="s">
        <v>598</v>
      </c>
      <c r="AJ42" s="1192"/>
      <c r="AK42" s="1555"/>
      <c r="AL42" s="1556"/>
      <c r="AM42" s="267"/>
      <c r="AN42" s="110"/>
      <c r="AO42" s="110"/>
      <c r="AP42" s="110"/>
      <c r="AQ42" s="9"/>
      <c r="AR42" s="13"/>
      <c r="AS42" s="9"/>
    </row>
    <row r="43" spans="2:45" ht="12" customHeight="1" x14ac:dyDescent="0.15">
      <c r="B43" s="1199"/>
      <c r="C43" s="9"/>
      <c r="G43" s="9"/>
      <c r="I43" s="13"/>
      <c r="N43" s="9"/>
      <c r="R43" s="9"/>
      <c r="S43" s="1552"/>
      <c r="T43" s="1553"/>
      <c r="U43" s="1553"/>
      <c r="V43" s="1553"/>
      <c r="W43" s="1553"/>
      <c r="X43" s="1553"/>
      <c r="Y43" s="1553"/>
      <c r="Z43" s="1553"/>
      <c r="AA43" s="1553"/>
      <c r="AB43" s="1553"/>
      <c r="AC43" s="1553"/>
      <c r="AD43" s="1553"/>
      <c r="AE43" s="1553"/>
      <c r="AF43" s="1553"/>
      <c r="AG43" s="1553"/>
      <c r="AH43" s="1554"/>
      <c r="AI43" s="1557"/>
      <c r="AJ43" s="1558"/>
      <c r="AK43" s="1550"/>
      <c r="AL43" s="1551"/>
      <c r="AM43" s="267"/>
      <c r="AN43" s="110"/>
      <c r="AO43" s="110"/>
      <c r="AP43" s="110"/>
      <c r="AQ43" s="9"/>
      <c r="AR43" s="13"/>
      <c r="AS43" s="9"/>
    </row>
    <row r="44" spans="2:45" ht="12" customHeight="1" x14ac:dyDescent="0.15">
      <c r="B44" s="1199"/>
      <c r="C44" s="9"/>
      <c r="G44" s="9"/>
      <c r="I44" s="13"/>
      <c r="N44" s="9"/>
      <c r="R44" s="9"/>
      <c r="S44" s="1545"/>
      <c r="T44" s="1546"/>
      <c r="U44" s="1546"/>
      <c r="V44" s="1546"/>
      <c r="W44" s="1546"/>
      <c r="X44" s="1546"/>
      <c r="Y44" s="1546"/>
      <c r="Z44" s="1546"/>
      <c r="AA44" s="1546"/>
      <c r="AB44" s="1546"/>
      <c r="AC44" s="1546"/>
      <c r="AD44" s="1546"/>
      <c r="AE44" s="1546"/>
      <c r="AF44" s="1546"/>
      <c r="AG44" s="1546"/>
      <c r="AH44" s="1547"/>
      <c r="AI44" s="1548"/>
      <c r="AJ44" s="1549"/>
      <c r="AK44" s="1550"/>
      <c r="AL44" s="1551"/>
      <c r="AM44" s="267"/>
      <c r="AN44" s="110"/>
      <c r="AO44" s="110"/>
      <c r="AP44" s="110"/>
      <c r="AQ44" s="9"/>
      <c r="AR44" s="13"/>
      <c r="AS44" s="9"/>
    </row>
    <row r="45" spans="2:45" ht="12" customHeight="1" x14ac:dyDescent="0.15">
      <c r="B45" s="1199"/>
      <c r="C45" s="9"/>
      <c r="G45" s="9"/>
      <c r="I45" s="13"/>
      <c r="N45" s="9"/>
      <c r="R45" s="9"/>
      <c r="S45" s="1545"/>
      <c r="T45" s="1546"/>
      <c r="U45" s="1546"/>
      <c r="V45" s="1546"/>
      <c r="W45" s="1546"/>
      <c r="X45" s="1546"/>
      <c r="Y45" s="1546"/>
      <c r="Z45" s="1546"/>
      <c r="AA45" s="1546"/>
      <c r="AB45" s="1546"/>
      <c r="AC45" s="1546"/>
      <c r="AD45" s="1546"/>
      <c r="AE45" s="1546"/>
      <c r="AF45" s="1546"/>
      <c r="AG45" s="1546"/>
      <c r="AH45" s="1547"/>
      <c r="AI45" s="1548"/>
      <c r="AJ45" s="1549"/>
      <c r="AK45" s="1550"/>
      <c r="AL45" s="1551"/>
      <c r="AM45" s="267"/>
      <c r="AN45" s="110"/>
      <c r="AO45" s="110"/>
      <c r="AP45" s="110"/>
      <c r="AQ45" s="9"/>
      <c r="AR45" s="13"/>
      <c r="AS45" s="9"/>
    </row>
    <row r="46" spans="2:45" ht="12" customHeight="1" x14ac:dyDescent="0.15">
      <c r="B46" s="1199"/>
      <c r="C46" s="9"/>
      <c r="G46" s="9"/>
      <c r="I46" s="13"/>
      <c r="N46" s="10"/>
      <c r="O46" s="11"/>
      <c r="P46" s="11"/>
      <c r="Q46" s="11"/>
      <c r="R46" s="113"/>
      <c r="S46" s="1561"/>
      <c r="T46" s="1562"/>
      <c r="U46" s="1562"/>
      <c r="V46" s="1562"/>
      <c r="W46" s="1562"/>
      <c r="X46" s="1562"/>
      <c r="Y46" s="1562"/>
      <c r="Z46" s="1562"/>
      <c r="AA46" s="1562"/>
      <c r="AB46" s="1562"/>
      <c r="AC46" s="1562"/>
      <c r="AD46" s="1562"/>
      <c r="AE46" s="1562"/>
      <c r="AF46" s="1562"/>
      <c r="AG46" s="1562"/>
      <c r="AH46" s="1563"/>
      <c r="AI46" s="1559"/>
      <c r="AJ46" s="1560"/>
      <c r="AK46" s="1572"/>
      <c r="AL46" s="1573"/>
      <c r="AM46" s="268"/>
      <c r="AN46" s="108"/>
      <c r="AO46" s="108"/>
      <c r="AP46" s="269"/>
      <c r="AQ46" s="9"/>
      <c r="AR46" s="13"/>
      <c r="AS46" s="9"/>
    </row>
    <row r="47" spans="2:45" ht="12" customHeight="1" x14ac:dyDescent="0.15">
      <c r="B47" s="1199"/>
      <c r="C47" s="9"/>
      <c r="G47" s="9"/>
      <c r="I47" s="13"/>
      <c r="N47" s="1376" t="s">
        <v>1499</v>
      </c>
      <c r="O47" s="1377"/>
      <c r="P47" s="1377"/>
      <c r="Q47" s="1378"/>
      <c r="R47" s="1344" t="s">
        <v>1500</v>
      </c>
      <c r="S47" s="1540"/>
      <c r="T47" s="1540"/>
      <c r="U47" s="1540"/>
      <c r="V47" s="1540"/>
      <c r="W47" s="335"/>
      <c r="X47" s="335" t="s">
        <v>1501</v>
      </c>
      <c r="Y47" s="335"/>
      <c r="Z47" s="335"/>
      <c r="AA47" s="335"/>
      <c r="AB47" s="335"/>
      <c r="AC47" s="335"/>
      <c r="AD47" s="335"/>
      <c r="AE47" s="335"/>
      <c r="AF47" s="335"/>
      <c r="AG47" s="335"/>
      <c r="AH47" s="335"/>
      <c r="AI47" s="68"/>
      <c r="AM47" s="267"/>
      <c r="AN47" s="110"/>
      <c r="AO47" s="110"/>
      <c r="AP47" s="110"/>
      <c r="AQ47" s="9"/>
      <c r="AR47" s="13"/>
      <c r="AS47" s="9"/>
    </row>
    <row r="48" spans="2:45" ht="12" customHeight="1" x14ac:dyDescent="0.15">
      <c r="B48" s="1199"/>
      <c r="C48" s="9"/>
      <c r="G48" s="9"/>
      <c r="I48" s="13"/>
      <c r="N48" s="1376"/>
      <c r="O48" s="1377"/>
      <c r="P48" s="1377"/>
      <c r="Q48" s="1378"/>
      <c r="R48" s="1344"/>
      <c r="S48" s="1540"/>
      <c r="T48" s="1540"/>
      <c r="U48" s="1540"/>
      <c r="V48" s="1540"/>
      <c r="W48" s="68"/>
      <c r="X48" s="335" t="s">
        <v>1502</v>
      </c>
      <c r="Y48" s="335"/>
      <c r="Z48" s="335"/>
      <c r="AA48" s="335"/>
      <c r="AB48" s="335"/>
      <c r="AC48" s="335"/>
      <c r="AD48" s="335"/>
      <c r="AE48" s="335"/>
      <c r="AF48" s="335"/>
      <c r="AG48" s="335"/>
      <c r="AH48" s="335"/>
      <c r="AI48" s="68"/>
      <c r="AM48" s="267"/>
      <c r="AN48" s="110"/>
      <c r="AO48" s="110"/>
      <c r="AP48" s="110"/>
      <c r="AQ48" s="9"/>
      <c r="AR48" s="13"/>
      <c r="AS48" s="9"/>
    </row>
    <row r="49" spans="2:45" ht="12" customHeight="1" x14ac:dyDescent="0.15">
      <c r="B49" s="1199"/>
      <c r="C49" s="9"/>
      <c r="G49" s="9"/>
      <c r="I49" s="13"/>
      <c r="N49" s="9"/>
      <c r="R49" s="1541"/>
      <c r="S49" s="1542"/>
      <c r="T49" s="1542"/>
      <c r="U49" s="1542"/>
      <c r="V49" s="1542"/>
      <c r="W49" s="87" t="s">
        <v>1503</v>
      </c>
      <c r="X49" s="1543"/>
      <c r="Y49" s="1543"/>
      <c r="Z49" s="1543"/>
      <c r="AA49" s="1543"/>
      <c r="AB49" s="1543"/>
      <c r="AC49" s="1543"/>
      <c r="AD49" s="1543"/>
      <c r="AE49" s="1543"/>
      <c r="AF49" s="1543"/>
      <c r="AG49" s="1543"/>
      <c r="AH49" s="1543"/>
      <c r="AI49" s="1543"/>
      <c r="AJ49" s="1543"/>
      <c r="AK49" s="1543"/>
      <c r="AL49" s="1544"/>
      <c r="AM49" s="267"/>
      <c r="AN49" s="110"/>
      <c r="AO49" s="110"/>
      <c r="AP49" s="110"/>
      <c r="AQ49" s="9"/>
      <c r="AR49" s="13"/>
      <c r="AS49" s="9"/>
    </row>
    <row r="50" spans="2:45" ht="12" customHeight="1" x14ac:dyDescent="0.15">
      <c r="B50" s="1199"/>
      <c r="C50" s="9"/>
      <c r="G50" s="9"/>
      <c r="I50" s="13"/>
      <c r="N50" s="9"/>
      <c r="R50" s="1541"/>
      <c r="S50" s="1542"/>
      <c r="T50" s="1542"/>
      <c r="U50" s="1542"/>
      <c r="V50" s="1542"/>
      <c r="W50" s="87" t="s">
        <v>1503</v>
      </c>
      <c r="X50" s="1543"/>
      <c r="Y50" s="1543"/>
      <c r="Z50" s="1543"/>
      <c r="AA50" s="1543"/>
      <c r="AB50" s="1543"/>
      <c r="AC50" s="1543"/>
      <c r="AD50" s="1543"/>
      <c r="AE50" s="1543"/>
      <c r="AF50" s="1543"/>
      <c r="AG50" s="1543"/>
      <c r="AH50" s="1543"/>
      <c r="AI50" s="1543"/>
      <c r="AJ50" s="1543"/>
      <c r="AK50" s="1543"/>
      <c r="AL50" s="1544"/>
      <c r="AM50" s="267"/>
      <c r="AN50" s="110"/>
      <c r="AO50" s="110"/>
      <c r="AP50" s="110"/>
      <c r="AQ50" s="9"/>
      <c r="AR50" s="13"/>
      <c r="AS50" s="9"/>
    </row>
    <row r="51" spans="2:45" ht="12" customHeight="1" x14ac:dyDescent="0.15">
      <c r="B51" s="1199"/>
      <c r="C51" s="9"/>
      <c r="G51" s="9"/>
      <c r="I51" s="13"/>
      <c r="N51" s="9"/>
      <c r="R51" s="336"/>
      <c r="S51" s="337"/>
      <c r="T51" s="337"/>
      <c r="U51" s="337"/>
      <c r="V51" s="337"/>
      <c r="W51" s="87" t="s">
        <v>1503</v>
      </c>
      <c r="X51" s="1543"/>
      <c r="Y51" s="1543"/>
      <c r="Z51" s="1543"/>
      <c r="AA51" s="1543"/>
      <c r="AB51" s="1543"/>
      <c r="AC51" s="1543"/>
      <c r="AD51" s="1543"/>
      <c r="AE51" s="1543"/>
      <c r="AF51" s="1543"/>
      <c r="AG51" s="1543"/>
      <c r="AH51" s="1543"/>
      <c r="AI51" s="1543"/>
      <c r="AJ51" s="1543"/>
      <c r="AK51" s="1543"/>
      <c r="AL51" s="1544"/>
      <c r="AM51" s="267"/>
      <c r="AN51" s="110"/>
      <c r="AO51" s="110"/>
      <c r="AP51" s="110"/>
      <c r="AQ51" s="9"/>
      <c r="AR51" s="13"/>
      <c r="AS51" s="9"/>
    </row>
    <row r="52" spans="2:45" ht="12" customHeight="1" x14ac:dyDescent="0.15">
      <c r="B52" s="1199"/>
      <c r="C52" s="9"/>
      <c r="G52" s="9"/>
      <c r="I52" s="13"/>
      <c r="N52" s="9"/>
      <c r="R52" s="1541"/>
      <c r="S52" s="1542"/>
      <c r="T52" s="1542"/>
      <c r="U52" s="1542"/>
      <c r="V52" s="1542"/>
      <c r="W52" s="87" t="s">
        <v>1503</v>
      </c>
      <c r="X52" s="1543"/>
      <c r="Y52" s="1543"/>
      <c r="Z52" s="1543"/>
      <c r="AA52" s="1543"/>
      <c r="AB52" s="1543"/>
      <c r="AC52" s="1543"/>
      <c r="AD52" s="1543"/>
      <c r="AE52" s="1543"/>
      <c r="AF52" s="1543"/>
      <c r="AG52" s="1543"/>
      <c r="AH52" s="1543"/>
      <c r="AI52" s="1543"/>
      <c r="AJ52" s="1543"/>
      <c r="AK52" s="1543"/>
      <c r="AL52" s="1544"/>
      <c r="AM52" s="267"/>
      <c r="AN52" s="110"/>
      <c r="AO52" s="110"/>
      <c r="AP52" s="110"/>
      <c r="AQ52" s="9"/>
      <c r="AR52" s="13"/>
      <c r="AS52" s="9"/>
    </row>
    <row r="53" spans="2:45" ht="12" customHeight="1" x14ac:dyDescent="0.15">
      <c r="B53" s="1199"/>
      <c r="C53" s="9"/>
      <c r="G53" s="9"/>
      <c r="I53" s="13"/>
      <c r="N53" s="10"/>
      <c r="O53" s="11"/>
      <c r="P53" s="11"/>
      <c r="Q53" s="11"/>
      <c r="R53" s="1570"/>
      <c r="S53" s="1571"/>
      <c r="T53" s="1571"/>
      <c r="U53" s="1571"/>
      <c r="V53" s="1571"/>
      <c r="W53" s="338" t="s">
        <v>1503</v>
      </c>
      <c r="X53" s="1538"/>
      <c r="Y53" s="1538"/>
      <c r="Z53" s="1538"/>
      <c r="AA53" s="1538"/>
      <c r="AB53" s="1538"/>
      <c r="AC53" s="1538"/>
      <c r="AD53" s="1538"/>
      <c r="AE53" s="1538"/>
      <c r="AF53" s="1538"/>
      <c r="AG53" s="1538"/>
      <c r="AH53" s="1538"/>
      <c r="AI53" s="1538"/>
      <c r="AJ53" s="1538"/>
      <c r="AK53" s="1538"/>
      <c r="AL53" s="1539"/>
      <c r="AM53" s="268"/>
      <c r="AN53" s="108"/>
      <c r="AO53" s="108"/>
      <c r="AP53" s="269"/>
      <c r="AQ53" s="9"/>
      <c r="AR53" s="13"/>
      <c r="AS53" s="9"/>
    </row>
    <row r="54" spans="2:45" ht="12" customHeight="1" x14ac:dyDescent="0.15">
      <c r="B54" s="1199"/>
      <c r="C54" s="9"/>
      <c r="G54" s="9"/>
      <c r="I54" s="13"/>
      <c r="N54" s="1376" t="s">
        <v>1504</v>
      </c>
      <c r="O54" s="1377"/>
      <c r="P54" s="1377"/>
      <c r="Q54" s="1378"/>
      <c r="R54" s="1344" t="s">
        <v>264</v>
      </c>
      <c r="S54" s="1540"/>
      <c r="T54" s="1540"/>
      <c r="U54" s="335"/>
      <c r="V54" s="335"/>
      <c r="W54" s="335" t="s">
        <v>1505</v>
      </c>
      <c r="X54" s="335"/>
      <c r="Y54" s="335"/>
      <c r="Z54" s="335"/>
      <c r="AA54" s="335"/>
      <c r="AB54" s="335"/>
      <c r="AC54" s="335"/>
      <c r="AD54" s="335"/>
      <c r="AE54" s="335"/>
      <c r="AF54" s="335"/>
      <c r="AG54" s="335"/>
      <c r="AL54" s="79" t="s">
        <v>1506</v>
      </c>
      <c r="AM54" s="267"/>
      <c r="AN54" s="110"/>
      <c r="AO54" s="110"/>
      <c r="AP54" s="110"/>
      <c r="AQ54" s="9"/>
      <c r="AR54" s="13"/>
      <c r="AS54" s="9"/>
    </row>
    <row r="55" spans="2:45" ht="12" customHeight="1" x14ac:dyDescent="0.15">
      <c r="B55" s="1199"/>
      <c r="C55" s="9"/>
      <c r="G55" s="9"/>
      <c r="I55" s="13"/>
      <c r="N55" s="1376"/>
      <c r="O55" s="1377"/>
      <c r="P55" s="1377"/>
      <c r="Q55" s="1378"/>
      <c r="R55" s="1419"/>
      <c r="S55" s="1307"/>
      <c r="T55" s="1307"/>
      <c r="U55" s="1307"/>
      <c r="V55" s="87" t="s">
        <v>1503</v>
      </c>
      <c r="W55" s="1173"/>
      <c r="X55" s="1173"/>
      <c r="Y55" s="1173"/>
      <c r="Z55" s="1173"/>
      <c r="AA55" s="1173"/>
      <c r="AB55" s="1173"/>
      <c r="AC55" s="1173"/>
      <c r="AD55" s="1173"/>
      <c r="AE55" s="1173"/>
      <c r="AF55" s="1173"/>
      <c r="AG55" s="87" t="s">
        <v>1503</v>
      </c>
      <c r="AH55" s="1307"/>
      <c r="AI55" s="1307"/>
      <c r="AJ55" s="1307"/>
      <c r="AK55" s="1307"/>
      <c r="AL55" s="1536"/>
      <c r="AM55" s="267"/>
      <c r="AN55" s="110"/>
      <c r="AO55" s="110"/>
      <c r="AP55" s="110"/>
      <c r="AQ55" s="9"/>
      <c r="AR55" s="13"/>
      <c r="AS55" s="9"/>
    </row>
    <row r="56" spans="2:45" ht="12" customHeight="1" x14ac:dyDescent="0.15">
      <c r="B56" s="1199"/>
      <c r="C56" s="9"/>
      <c r="G56" s="9"/>
      <c r="I56" s="13"/>
      <c r="N56" s="1376"/>
      <c r="O56" s="1377"/>
      <c r="P56" s="1377"/>
      <c r="Q56" s="1378"/>
      <c r="R56" s="339"/>
      <c r="S56" s="340"/>
      <c r="T56" s="340"/>
      <c r="U56" s="340"/>
      <c r="V56" s="87" t="s">
        <v>1503</v>
      </c>
      <c r="W56" s="1173"/>
      <c r="X56" s="1173"/>
      <c r="Y56" s="1173"/>
      <c r="Z56" s="1173"/>
      <c r="AA56" s="1173"/>
      <c r="AB56" s="1173"/>
      <c r="AC56" s="1173"/>
      <c r="AD56" s="1173"/>
      <c r="AE56" s="1173"/>
      <c r="AF56" s="1173"/>
      <c r="AG56" s="87" t="s">
        <v>1503</v>
      </c>
      <c r="AH56" s="1307"/>
      <c r="AI56" s="1307"/>
      <c r="AJ56" s="1307"/>
      <c r="AK56" s="1307"/>
      <c r="AL56" s="1536"/>
      <c r="AM56" s="267"/>
      <c r="AN56" s="110"/>
      <c r="AO56" s="110"/>
      <c r="AP56" s="110"/>
      <c r="AQ56" s="9"/>
      <c r="AR56" s="13"/>
      <c r="AS56" s="9"/>
    </row>
    <row r="57" spans="2:45" ht="12" customHeight="1" x14ac:dyDescent="0.15">
      <c r="B57" s="1199"/>
      <c r="C57" s="9"/>
      <c r="G57" s="9"/>
      <c r="I57" s="13"/>
      <c r="N57" s="1376"/>
      <c r="O57" s="1377"/>
      <c r="P57" s="1377"/>
      <c r="Q57" s="1378"/>
      <c r="R57" s="1419"/>
      <c r="S57" s="1307"/>
      <c r="T57" s="1307"/>
      <c r="U57" s="1307"/>
      <c r="V57" s="87" t="s">
        <v>1503</v>
      </c>
      <c r="W57" s="1173"/>
      <c r="X57" s="1173"/>
      <c r="Y57" s="1173"/>
      <c r="Z57" s="1173"/>
      <c r="AA57" s="1173"/>
      <c r="AB57" s="1173"/>
      <c r="AC57" s="1173"/>
      <c r="AD57" s="1173"/>
      <c r="AE57" s="1173"/>
      <c r="AF57" s="1173"/>
      <c r="AG57" s="87" t="s">
        <v>1503</v>
      </c>
      <c r="AH57" s="1307"/>
      <c r="AI57" s="1307"/>
      <c r="AJ57" s="1307"/>
      <c r="AK57" s="1307"/>
      <c r="AL57" s="1536"/>
      <c r="AM57" s="267"/>
      <c r="AN57" s="110"/>
      <c r="AO57" s="110"/>
      <c r="AP57" s="110"/>
      <c r="AQ57" s="9"/>
      <c r="AR57" s="13"/>
      <c r="AS57" s="9"/>
    </row>
    <row r="58" spans="2:45" ht="12" customHeight="1" x14ac:dyDescent="0.15">
      <c r="B58" s="1199"/>
      <c r="C58" s="9"/>
      <c r="G58" s="9"/>
      <c r="I58" s="13"/>
      <c r="N58" s="9"/>
      <c r="R58" s="1419"/>
      <c r="S58" s="1307"/>
      <c r="T58" s="1307"/>
      <c r="U58" s="1307"/>
      <c r="V58" s="87" t="s">
        <v>1503</v>
      </c>
      <c r="W58" s="1173"/>
      <c r="X58" s="1173"/>
      <c r="Y58" s="1173"/>
      <c r="Z58" s="1173"/>
      <c r="AA58" s="1173"/>
      <c r="AB58" s="1173"/>
      <c r="AC58" s="1173"/>
      <c r="AD58" s="1173"/>
      <c r="AE58" s="1173"/>
      <c r="AF58" s="1173"/>
      <c r="AG58" s="87" t="s">
        <v>1503</v>
      </c>
      <c r="AH58" s="1307"/>
      <c r="AI58" s="1307"/>
      <c r="AJ58" s="1307"/>
      <c r="AK58" s="1307"/>
      <c r="AL58" s="1536"/>
      <c r="AM58" s="267"/>
      <c r="AN58" s="110"/>
      <c r="AO58" s="110"/>
      <c r="AP58" s="110"/>
      <c r="AQ58" s="9"/>
      <c r="AR58" s="13"/>
      <c r="AS58" s="9"/>
    </row>
    <row r="59" spans="2:45" ht="12" customHeight="1" x14ac:dyDescent="0.15">
      <c r="B59" s="1199"/>
      <c r="C59" s="9"/>
      <c r="G59" s="9"/>
      <c r="I59" s="13"/>
      <c r="N59" s="10"/>
      <c r="O59" s="11"/>
      <c r="P59" s="11"/>
      <c r="Q59" s="11"/>
      <c r="R59" s="1426"/>
      <c r="S59" s="1427"/>
      <c r="T59" s="1427"/>
      <c r="U59" s="1427"/>
      <c r="V59" s="333" t="s">
        <v>1503</v>
      </c>
      <c r="W59" s="1256"/>
      <c r="X59" s="1256"/>
      <c r="Y59" s="1256"/>
      <c r="Z59" s="1256"/>
      <c r="AA59" s="1256"/>
      <c r="AB59" s="1256"/>
      <c r="AC59" s="1256"/>
      <c r="AD59" s="1256"/>
      <c r="AE59" s="1256"/>
      <c r="AF59" s="1256"/>
      <c r="AG59" s="333" t="s">
        <v>1503</v>
      </c>
      <c r="AH59" s="1427"/>
      <c r="AI59" s="1427"/>
      <c r="AJ59" s="1427"/>
      <c r="AK59" s="1427"/>
      <c r="AL59" s="1537"/>
      <c r="AM59" s="268"/>
      <c r="AN59" s="108"/>
      <c r="AO59" s="108"/>
      <c r="AP59" s="269"/>
      <c r="AQ59" s="9"/>
      <c r="AR59" s="13"/>
      <c r="AS59" s="9"/>
    </row>
    <row r="60" spans="2:45" ht="12" customHeight="1" x14ac:dyDescent="0.15">
      <c r="B60" s="1199"/>
      <c r="C60" s="9"/>
      <c r="G60" s="9"/>
      <c r="I60" s="13"/>
      <c r="N60" s="3" t="s">
        <v>1507</v>
      </c>
      <c r="R60" s="212"/>
      <c r="AM60" s="267"/>
      <c r="AN60" s="110"/>
      <c r="AO60" s="110"/>
      <c r="AP60" s="110"/>
      <c r="AQ60" s="9"/>
      <c r="AR60" s="13"/>
      <c r="AS60" s="9"/>
    </row>
    <row r="61" spans="2:45" ht="12" customHeight="1" x14ac:dyDescent="0.15">
      <c r="B61" s="1199"/>
      <c r="C61" s="9"/>
      <c r="G61" s="9"/>
      <c r="I61" s="13"/>
      <c r="N61" s="9"/>
      <c r="O61" s="1527" t="s">
        <v>1508</v>
      </c>
      <c r="P61" s="1528"/>
      <c r="Q61" s="1529"/>
      <c r="R61" s="341" t="s">
        <v>396</v>
      </c>
      <c r="S61" s="342" t="s">
        <v>1509</v>
      </c>
      <c r="T61" s="342"/>
      <c r="U61" s="342"/>
      <c r="V61" s="342"/>
      <c r="W61" s="342"/>
      <c r="X61" s="342"/>
      <c r="Y61" s="343"/>
      <c r="Z61" s="343"/>
      <c r="AA61" s="343"/>
      <c r="AB61" s="343"/>
      <c r="AC61" s="343"/>
      <c r="AD61" s="343"/>
      <c r="AE61" s="343"/>
      <c r="AF61" s="343"/>
      <c r="AG61" s="343"/>
      <c r="AH61" s="231"/>
      <c r="AI61" s="231"/>
      <c r="AJ61" s="231"/>
      <c r="AK61" s="231"/>
      <c r="AL61" s="232"/>
      <c r="AM61" s="267"/>
      <c r="AN61" s="110"/>
      <c r="AO61" s="110"/>
      <c r="AP61" s="110"/>
      <c r="AQ61" s="9"/>
      <c r="AR61" s="13"/>
      <c r="AS61" s="9"/>
    </row>
    <row r="62" spans="2:45" ht="12" customHeight="1" x14ac:dyDescent="0.15">
      <c r="B62" s="1199"/>
      <c r="C62" s="9"/>
      <c r="G62" s="9"/>
      <c r="I62" s="13"/>
      <c r="N62" s="9"/>
      <c r="O62" s="1527"/>
      <c r="P62" s="1528"/>
      <c r="Q62" s="1529"/>
      <c r="R62" s="9"/>
      <c r="S62" s="68" t="s">
        <v>1496</v>
      </c>
      <c r="T62" s="1411"/>
      <c r="U62" s="1411"/>
      <c r="V62" s="1411"/>
      <c r="W62" s="1411"/>
      <c r="X62" s="1411"/>
      <c r="Y62" s="335" t="s">
        <v>1510</v>
      </c>
      <c r="Z62" s="335"/>
      <c r="AA62" s="335"/>
      <c r="AB62" s="335"/>
      <c r="AC62" s="335"/>
      <c r="AD62" s="335"/>
      <c r="AE62" s="335"/>
      <c r="AF62" s="335"/>
      <c r="AG62" s="335"/>
      <c r="AL62" s="13"/>
      <c r="AM62" s="267"/>
      <c r="AN62" s="110"/>
      <c r="AO62" s="110"/>
      <c r="AP62" s="110"/>
      <c r="AQ62" s="9"/>
      <c r="AR62" s="13"/>
      <c r="AS62" s="9"/>
    </row>
    <row r="63" spans="2:45" ht="12" customHeight="1" x14ac:dyDescent="0.15">
      <c r="B63" s="1199"/>
      <c r="C63" s="9"/>
      <c r="G63" s="9"/>
      <c r="I63" s="13"/>
      <c r="N63" s="9"/>
      <c r="O63" s="1527"/>
      <c r="P63" s="1528"/>
      <c r="Q63" s="1529"/>
      <c r="R63" s="36"/>
      <c r="S63" s="233" t="s">
        <v>396</v>
      </c>
      <c r="T63" s="35" t="s">
        <v>1511</v>
      </c>
      <c r="U63" s="35"/>
      <c r="V63" s="35"/>
      <c r="W63" s="35"/>
      <c r="X63" s="35"/>
      <c r="Y63" s="35"/>
      <c r="Z63" s="35"/>
      <c r="AA63" s="35"/>
      <c r="AB63" s="35"/>
      <c r="AC63" s="35"/>
      <c r="AD63" s="35"/>
      <c r="AE63" s="35"/>
      <c r="AF63" s="35"/>
      <c r="AG63" s="35"/>
      <c r="AH63" s="35"/>
      <c r="AI63" s="35"/>
      <c r="AJ63" s="35"/>
      <c r="AK63" s="35"/>
      <c r="AL63" s="202"/>
      <c r="AM63" s="267"/>
      <c r="AN63" s="110"/>
      <c r="AO63" s="110"/>
      <c r="AP63" s="110"/>
      <c r="AQ63" s="9"/>
      <c r="AR63" s="13"/>
      <c r="AS63" s="9"/>
    </row>
    <row r="64" spans="2:45" ht="12" customHeight="1" x14ac:dyDescent="0.15">
      <c r="B64" s="1199"/>
      <c r="C64" s="9"/>
      <c r="G64" s="9"/>
      <c r="I64" s="13"/>
      <c r="N64" s="9"/>
      <c r="O64" s="1527" t="s">
        <v>1512</v>
      </c>
      <c r="P64" s="1528"/>
      <c r="Q64" s="1529"/>
      <c r="R64" s="341" t="s">
        <v>396</v>
      </c>
      <c r="S64" s="68" t="s">
        <v>1513</v>
      </c>
      <c r="T64" s="68"/>
      <c r="U64" s="68"/>
      <c r="V64" s="68"/>
      <c r="W64" s="68"/>
      <c r="X64" s="68"/>
      <c r="Y64" s="335"/>
      <c r="Z64" s="335"/>
      <c r="AA64" s="335"/>
      <c r="AB64" s="335"/>
      <c r="AC64" s="335"/>
      <c r="AL64" s="13"/>
      <c r="AM64" s="267"/>
      <c r="AN64" s="110"/>
      <c r="AO64" s="110"/>
      <c r="AP64" s="110"/>
      <c r="AQ64" s="9"/>
      <c r="AR64" s="13"/>
      <c r="AS64" s="9"/>
    </row>
    <row r="65" spans="2:45" ht="12" customHeight="1" x14ac:dyDescent="0.15">
      <c r="B65" s="1199"/>
      <c r="C65" s="9"/>
      <c r="G65" s="9"/>
      <c r="I65" s="13"/>
      <c r="N65" s="9"/>
      <c r="O65" s="1527"/>
      <c r="P65" s="1528"/>
      <c r="Q65" s="1529"/>
      <c r="R65" s="9"/>
      <c r="S65" s="68" t="s">
        <v>1496</v>
      </c>
      <c r="T65" s="1411"/>
      <c r="U65" s="1411"/>
      <c r="V65" s="1411"/>
      <c r="W65" s="1411"/>
      <c r="X65" s="1411"/>
      <c r="Y65" s="335" t="s">
        <v>1495</v>
      </c>
      <c r="Z65" s="335"/>
      <c r="AA65" s="68" t="s">
        <v>1514</v>
      </c>
      <c r="AB65" s="335"/>
      <c r="AC65" s="335"/>
      <c r="AL65" s="13"/>
      <c r="AM65" s="267"/>
      <c r="AN65" s="110"/>
      <c r="AO65" s="110"/>
      <c r="AP65" s="110"/>
      <c r="AQ65" s="9"/>
      <c r="AR65" s="13"/>
      <c r="AS65" s="9"/>
    </row>
    <row r="66" spans="2:45" ht="12" customHeight="1" x14ac:dyDescent="0.15">
      <c r="B66" s="1199"/>
      <c r="C66" s="9"/>
      <c r="G66" s="9"/>
      <c r="I66" s="13"/>
      <c r="N66" s="9"/>
      <c r="O66" s="1527"/>
      <c r="P66" s="1528"/>
      <c r="Q66" s="1529"/>
      <c r="R66" s="9"/>
      <c r="S66" s="27" t="s">
        <v>396</v>
      </c>
      <c r="T66" s="2" t="s">
        <v>1515</v>
      </c>
      <c r="U66" s="68"/>
      <c r="V66" s="68"/>
      <c r="W66" s="68"/>
      <c r="X66" s="68"/>
      <c r="Y66" s="335"/>
      <c r="Z66" s="335"/>
      <c r="AA66" s="335"/>
      <c r="AB66" s="335"/>
      <c r="AC66" s="335"/>
      <c r="AL66" s="13"/>
      <c r="AM66" s="267"/>
      <c r="AN66" s="110"/>
      <c r="AO66" s="110"/>
      <c r="AP66" s="110"/>
      <c r="AQ66" s="9"/>
      <c r="AR66" s="13"/>
      <c r="AS66" s="9"/>
    </row>
    <row r="67" spans="2:45" ht="12" customHeight="1" x14ac:dyDescent="0.15">
      <c r="B67" s="1199"/>
      <c r="C67" s="9"/>
      <c r="G67" s="9"/>
      <c r="I67" s="13"/>
      <c r="N67" s="10"/>
      <c r="O67" s="1530"/>
      <c r="P67" s="1531"/>
      <c r="Q67" s="1532"/>
      <c r="R67" s="10"/>
      <c r="S67" s="11"/>
      <c r="T67" s="11"/>
      <c r="U67" s="11"/>
      <c r="V67" s="11"/>
      <c r="W67" s="11"/>
      <c r="X67" s="11"/>
      <c r="Y67" s="11"/>
      <c r="Z67" s="11"/>
      <c r="AA67" s="11"/>
      <c r="AB67" s="11"/>
      <c r="AC67" s="11"/>
      <c r="AD67" s="11"/>
      <c r="AE67" s="11"/>
      <c r="AF67" s="11"/>
      <c r="AG67" s="11"/>
      <c r="AH67" s="11"/>
      <c r="AI67" s="11"/>
      <c r="AJ67" s="11"/>
      <c r="AK67" s="11"/>
      <c r="AL67" s="12"/>
      <c r="AM67" s="268"/>
      <c r="AN67" s="108"/>
      <c r="AO67" s="108"/>
      <c r="AP67" s="269"/>
      <c r="AQ67" s="9"/>
      <c r="AR67" s="13"/>
      <c r="AS67" s="9"/>
    </row>
    <row r="68" spans="2:45" ht="12" customHeight="1" x14ac:dyDescent="0.15">
      <c r="B68" s="1199"/>
      <c r="C68" s="9"/>
      <c r="G68" s="9"/>
      <c r="I68" s="13"/>
      <c r="N68" s="9" t="s">
        <v>1516</v>
      </c>
      <c r="R68" s="4"/>
      <c r="AM68" s="267"/>
      <c r="AN68" s="110"/>
      <c r="AO68" s="110"/>
      <c r="AP68" s="110"/>
      <c r="AQ68" s="9"/>
      <c r="AR68" s="13"/>
      <c r="AS68" s="9"/>
    </row>
    <row r="69" spans="2:45" ht="12" customHeight="1" x14ac:dyDescent="0.15">
      <c r="B69" s="1199"/>
      <c r="C69" s="9"/>
      <c r="G69" s="9"/>
      <c r="I69" s="13"/>
      <c r="N69" s="9"/>
      <c r="O69" s="1533" t="s">
        <v>1517</v>
      </c>
      <c r="P69" s="1534"/>
      <c r="Q69" s="1535"/>
      <c r="R69" s="39"/>
      <c r="S69" s="344" t="s">
        <v>1518</v>
      </c>
      <c r="T69" s="345"/>
      <c r="U69" s="345"/>
      <c r="V69" s="345"/>
      <c r="W69" s="345"/>
      <c r="X69" s="1466"/>
      <c r="Y69" s="1466"/>
      <c r="Z69" s="1466"/>
      <c r="AA69" s="1466"/>
      <c r="AB69" s="1466"/>
      <c r="AC69" s="1466"/>
      <c r="AD69" s="1466"/>
      <c r="AE69" s="1466"/>
      <c r="AF69" s="346" t="s">
        <v>1495</v>
      </c>
      <c r="AG69" s="40"/>
      <c r="AH69" s="40"/>
      <c r="AI69" s="40"/>
      <c r="AJ69" s="40"/>
      <c r="AK69" s="40"/>
      <c r="AL69" s="200"/>
      <c r="AM69" s="267"/>
      <c r="AN69" s="110"/>
      <c r="AO69" s="110"/>
      <c r="AP69" s="110"/>
      <c r="AQ69" s="9"/>
      <c r="AR69" s="13"/>
      <c r="AS69" s="9"/>
    </row>
    <row r="70" spans="2:45" ht="12" customHeight="1" x14ac:dyDescent="0.15">
      <c r="B70" s="1199"/>
      <c r="C70" s="9"/>
      <c r="G70" s="9"/>
      <c r="I70" s="13"/>
      <c r="N70" s="9"/>
      <c r="O70" s="1513" t="s">
        <v>1519</v>
      </c>
      <c r="P70" s="1514"/>
      <c r="Q70" s="1515"/>
      <c r="R70" s="341" t="s">
        <v>396</v>
      </c>
      <c r="S70" s="342" t="s">
        <v>1520</v>
      </c>
      <c r="T70" s="231"/>
      <c r="U70" s="231"/>
      <c r="V70" s="231"/>
      <c r="W70" s="231"/>
      <c r="X70" s="231"/>
      <c r="Y70" s="231"/>
      <c r="Z70" s="231"/>
      <c r="AA70" s="231"/>
      <c r="AB70" s="231"/>
      <c r="AC70" s="231"/>
      <c r="AD70" s="231"/>
      <c r="AE70" s="231"/>
      <c r="AF70" s="231"/>
      <c r="AG70" s="231"/>
      <c r="AH70" s="231"/>
      <c r="AI70" s="231"/>
      <c r="AJ70" s="231"/>
      <c r="AK70" s="231"/>
      <c r="AL70" s="232"/>
      <c r="AM70" s="267"/>
      <c r="AN70" s="110"/>
      <c r="AO70" s="110"/>
      <c r="AP70" s="110"/>
      <c r="AQ70" s="9"/>
      <c r="AR70" s="13"/>
      <c r="AS70" s="9"/>
    </row>
    <row r="71" spans="2:45" ht="12" customHeight="1" x14ac:dyDescent="0.15">
      <c r="B71" s="1199"/>
      <c r="C71" s="9"/>
      <c r="G71" s="9"/>
      <c r="I71" s="13"/>
      <c r="N71" s="9"/>
      <c r="O71" s="1516"/>
      <c r="P71" s="1377"/>
      <c r="Q71" s="1378"/>
      <c r="R71" s="25" t="s">
        <v>396</v>
      </c>
      <c r="S71" s="68" t="s">
        <v>1521</v>
      </c>
      <c r="AL71" s="13"/>
      <c r="AM71" s="267"/>
      <c r="AN71" s="110"/>
      <c r="AO71" s="110"/>
      <c r="AP71" s="110"/>
      <c r="AQ71" s="9"/>
      <c r="AR71" s="13"/>
      <c r="AS71" s="9"/>
    </row>
    <row r="72" spans="2:45" ht="12" customHeight="1" x14ac:dyDescent="0.15">
      <c r="B72" s="1199"/>
      <c r="C72" s="9"/>
      <c r="G72" s="9"/>
      <c r="I72" s="13"/>
      <c r="N72" s="9"/>
      <c r="O72" s="1517"/>
      <c r="P72" s="1518"/>
      <c r="Q72" s="1519"/>
      <c r="R72" s="36"/>
      <c r="S72" s="35"/>
      <c r="T72" s="35"/>
      <c r="U72" s="35"/>
      <c r="V72" s="35"/>
      <c r="W72" s="35"/>
      <c r="X72" s="35"/>
      <c r="Y72" s="35"/>
      <c r="Z72" s="35"/>
      <c r="AA72" s="35"/>
      <c r="AB72" s="35"/>
      <c r="AC72" s="35"/>
      <c r="AD72" s="35"/>
      <c r="AE72" s="35"/>
      <c r="AF72" s="35"/>
      <c r="AG72" s="35"/>
      <c r="AH72" s="35"/>
      <c r="AI72" s="35"/>
      <c r="AJ72" s="35"/>
      <c r="AK72" s="35"/>
      <c r="AL72" s="202"/>
      <c r="AM72" s="267"/>
      <c r="AN72" s="110"/>
      <c r="AO72" s="110"/>
      <c r="AP72" s="110"/>
      <c r="AQ72" s="9"/>
      <c r="AR72" s="13"/>
      <c r="AS72" s="9"/>
    </row>
    <row r="73" spans="2:45" ht="12" customHeight="1" x14ac:dyDescent="0.15">
      <c r="B73" s="1199"/>
      <c r="C73" s="9"/>
      <c r="G73" s="9"/>
      <c r="I73" s="13"/>
      <c r="N73" s="9"/>
      <c r="O73" s="1513" t="s">
        <v>1522</v>
      </c>
      <c r="P73" s="1514"/>
      <c r="Q73" s="1515"/>
      <c r="R73" s="9"/>
      <c r="S73" s="347" t="s">
        <v>1523</v>
      </c>
      <c r="AM73" s="267"/>
      <c r="AN73" s="110"/>
      <c r="AO73" s="110"/>
      <c r="AP73" s="110"/>
      <c r="AQ73" s="9"/>
      <c r="AR73" s="13"/>
      <c r="AS73" s="9"/>
    </row>
    <row r="74" spans="2:45" ht="12" customHeight="1" x14ac:dyDescent="0.15">
      <c r="B74" s="1199"/>
      <c r="C74" s="9"/>
      <c r="G74" s="9"/>
      <c r="I74" s="13"/>
      <c r="N74" s="9"/>
      <c r="O74" s="1516"/>
      <c r="P74" s="1377"/>
      <c r="Q74" s="1378"/>
      <c r="R74" s="9"/>
      <c r="S74" s="27" t="s">
        <v>396</v>
      </c>
      <c r="T74" s="68" t="s">
        <v>1524</v>
      </c>
      <c r="X74" s="27" t="s">
        <v>396</v>
      </c>
      <c r="Y74" s="68" t="s">
        <v>1525</v>
      </c>
      <c r="AC74" s="27" t="s">
        <v>396</v>
      </c>
      <c r="AD74" s="68" t="s">
        <v>1526</v>
      </c>
      <c r="AM74" s="267"/>
      <c r="AN74" s="110"/>
      <c r="AO74" s="110"/>
      <c r="AP74" s="110"/>
      <c r="AQ74" s="9"/>
      <c r="AR74" s="13"/>
      <c r="AS74" s="9"/>
    </row>
    <row r="75" spans="2:45" ht="12" customHeight="1" x14ac:dyDescent="0.15">
      <c r="B75" s="1199"/>
      <c r="C75" s="9"/>
      <c r="G75" s="9"/>
      <c r="I75" s="13"/>
      <c r="N75" s="9"/>
      <c r="O75" s="1516"/>
      <c r="P75" s="1377"/>
      <c r="Q75" s="1378"/>
      <c r="R75" s="9"/>
      <c r="S75" s="68" t="s">
        <v>1527</v>
      </c>
      <c r="AM75" s="267"/>
      <c r="AN75" s="110"/>
      <c r="AO75" s="110"/>
      <c r="AP75" s="110"/>
      <c r="AQ75" s="9"/>
      <c r="AR75" s="13"/>
      <c r="AS75" s="9"/>
    </row>
    <row r="76" spans="2:45" ht="12" customHeight="1" x14ac:dyDescent="0.15">
      <c r="B76" s="1446"/>
      <c r="C76" s="10"/>
      <c r="D76" s="11"/>
      <c r="E76" s="11"/>
      <c r="F76" s="11"/>
      <c r="G76" s="10"/>
      <c r="H76" s="11"/>
      <c r="I76" s="12"/>
      <c r="J76" s="10"/>
      <c r="K76" s="11"/>
      <c r="L76" s="11"/>
      <c r="M76" s="11"/>
      <c r="N76" s="349"/>
      <c r="O76" s="1520"/>
      <c r="P76" s="1374"/>
      <c r="Q76" s="1375"/>
      <c r="R76" s="10"/>
      <c r="S76" s="28" t="s">
        <v>396</v>
      </c>
      <c r="T76" s="70" t="s">
        <v>1528</v>
      </c>
      <c r="U76" s="11"/>
      <c r="V76" s="11"/>
      <c r="W76" s="11"/>
      <c r="X76" s="11"/>
      <c r="Y76" s="11"/>
      <c r="Z76" s="11"/>
      <c r="AA76" s="11"/>
      <c r="AB76" s="28" t="s">
        <v>396</v>
      </c>
      <c r="AC76" s="348" t="s">
        <v>1529</v>
      </c>
      <c r="AD76" s="11"/>
      <c r="AE76" s="11"/>
      <c r="AF76" s="11"/>
      <c r="AG76" s="11"/>
      <c r="AH76" s="11"/>
      <c r="AI76" s="11"/>
      <c r="AJ76" s="11"/>
      <c r="AK76" s="11"/>
      <c r="AL76" s="11"/>
      <c r="AM76" s="268"/>
      <c r="AN76" s="108"/>
      <c r="AO76" s="108"/>
      <c r="AP76" s="269"/>
      <c r="AQ76" s="9"/>
      <c r="AR76" s="13"/>
      <c r="AS76" s="9"/>
    </row>
    <row r="77" spans="2:45" ht="12" customHeight="1" x14ac:dyDescent="0.15">
      <c r="AS77" s="9"/>
    </row>
    <row r="78" spans="2:45" ht="12" customHeight="1" x14ac:dyDescent="0.15">
      <c r="AS78" s="9"/>
    </row>
    <row r="79" spans="2:45" ht="12" customHeight="1" x14ac:dyDescent="0.15">
      <c r="AS79" s="9"/>
    </row>
    <row r="80" spans="2:45" ht="12" customHeight="1" x14ac:dyDescent="0.15">
      <c r="B80" s="238" t="s">
        <v>298</v>
      </c>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M80" s="238"/>
      <c r="AN80" s="238"/>
      <c r="AO80" s="238"/>
      <c r="AP80" s="238"/>
      <c r="AQ80" s="238"/>
      <c r="AR80" s="238"/>
      <c r="AS80" s="9"/>
    </row>
    <row r="81" spans="2:45" ht="12" customHeight="1" x14ac:dyDescent="0.15">
      <c r="AS81" s="9"/>
    </row>
    <row r="82" spans="2:45" ht="12" customHeight="1" x14ac:dyDescent="0.15">
      <c r="AS82" s="9"/>
    </row>
    <row r="83" spans="2:45" ht="12" customHeight="1" x14ac:dyDescent="0.15">
      <c r="B83" s="1"/>
      <c r="AR83" s="38" t="s">
        <v>1107</v>
      </c>
      <c r="AS83" s="9"/>
    </row>
    <row r="84" spans="2:45" ht="12" customHeight="1" x14ac:dyDescent="0.15">
      <c r="B84" s="3"/>
      <c r="C84" s="3" t="s">
        <v>279</v>
      </c>
      <c r="D84" s="4"/>
      <c r="E84" s="4"/>
      <c r="F84" s="4"/>
      <c r="G84" s="3" t="s">
        <v>284</v>
      </c>
      <c r="H84" s="4"/>
      <c r="I84" s="5"/>
      <c r="J84" s="4" t="s">
        <v>288</v>
      </c>
      <c r="K84" s="4"/>
      <c r="L84" s="4"/>
      <c r="M84" s="4"/>
      <c r="N84" s="1175" t="s">
        <v>291</v>
      </c>
      <c r="O84" s="1176"/>
      <c r="P84" s="1176"/>
      <c r="Q84" s="1176"/>
      <c r="R84" s="1176"/>
      <c r="S84" s="1176"/>
      <c r="T84" s="1176"/>
      <c r="U84" s="1176"/>
      <c r="V84" s="1176"/>
      <c r="W84" s="1176"/>
      <c r="X84" s="1176"/>
      <c r="Y84" s="1176"/>
      <c r="Z84" s="1176"/>
      <c r="AA84" s="1176"/>
      <c r="AB84" s="1176"/>
      <c r="AC84" s="1176"/>
      <c r="AD84" s="1176"/>
      <c r="AE84" s="1176"/>
      <c r="AF84" s="1176"/>
      <c r="AG84" s="1176"/>
      <c r="AH84" s="1176"/>
      <c r="AI84" s="1176"/>
      <c r="AJ84" s="1176"/>
      <c r="AK84" s="1176"/>
      <c r="AL84" s="1176"/>
      <c r="AM84" s="7"/>
      <c r="AN84" s="7" t="s">
        <v>219</v>
      </c>
      <c r="AO84" s="7"/>
      <c r="AP84" s="8"/>
      <c r="AQ84" s="3" t="s">
        <v>294</v>
      </c>
      <c r="AR84" s="5"/>
    </row>
    <row r="85" spans="2:45" ht="12" customHeight="1" x14ac:dyDescent="0.15">
      <c r="B85" s="10"/>
      <c r="C85" s="10" t="s">
        <v>280</v>
      </c>
      <c r="D85" s="11"/>
      <c r="E85" s="11"/>
      <c r="F85" s="11" t="s">
        <v>219</v>
      </c>
      <c r="G85" s="10" t="s">
        <v>285</v>
      </c>
      <c r="H85" s="11"/>
      <c r="I85" s="12" t="s">
        <v>219</v>
      </c>
      <c r="J85" s="11"/>
      <c r="K85" s="11"/>
      <c r="L85" s="11"/>
      <c r="M85" s="11" t="s">
        <v>219</v>
      </c>
      <c r="N85" s="10" t="s">
        <v>290</v>
      </c>
      <c r="O85" s="11"/>
      <c r="P85" s="11"/>
      <c r="Q85" s="11"/>
      <c r="R85" s="1175" t="s">
        <v>292</v>
      </c>
      <c r="S85" s="1176"/>
      <c r="T85" s="1176"/>
      <c r="U85" s="1176"/>
      <c r="V85" s="1176"/>
      <c r="W85" s="1176"/>
      <c r="X85" s="1176"/>
      <c r="Y85" s="1176"/>
      <c r="Z85" s="1176"/>
      <c r="AA85" s="1176"/>
      <c r="AB85" s="1176"/>
      <c r="AC85" s="1176"/>
      <c r="AD85" s="1176"/>
      <c r="AE85" s="1176"/>
      <c r="AF85" s="1176"/>
      <c r="AG85" s="1176"/>
      <c r="AH85" s="1176"/>
      <c r="AI85" s="1176"/>
      <c r="AJ85" s="1176"/>
      <c r="AK85" s="1176"/>
      <c r="AL85" s="1192"/>
      <c r="AM85" s="6" t="s">
        <v>293</v>
      </c>
      <c r="AN85" s="11"/>
      <c r="AO85" s="11"/>
      <c r="AP85" s="11"/>
      <c r="AQ85" s="10" t="s">
        <v>295</v>
      </c>
      <c r="AR85" s="12"/>
    </row>
    <row r="86" spans="2:45" ht="12" customHeight="1" x14ac:dyDescent="0.15">
      <c r="B86" s="350"/>
      <c r="C86" s="25" t="s">
        <v>396</v>
      </c>
      <c r="D86" s="2" t="s">
        <v>1073</v>
      </c>
      <c r="G86" s="9"/>
      <c r="J86" s="334" t="s">
        <v>1530</v>
      </c>
      <c r="N86" s="1521" t="s">
        <v>1531</v>
      </c>
      <c r="O86" s="1522"/>
      <c r="P86" s="1522"/>
      <c r="Q86" s="1523"/>
      <c r="R86" s="9" t="s">
        <v>1497</v>
      </c>
      <c r="S86" s="68" t="s">
        <v>1532</v>
      </c>
      <c r="T86" s="335"/>
      <c r="U86" s="335"/>
      <c r="V86" s="335"/>
      <c r="W86" s="335"/>
      <c r="X86" s="335"/>
      <c r="Y86" s="68"/>
      <c r="Z86" s="335" t="s">
        <v>628</v>
      </c>
      <c r="AA86" s="27" t="s">
        <v>396</v>
      </c>
      <c r="AB86" s="335" t="s">
        <v>1533</v>
      </c>
      <c r="AC86" s="335"/>
      <c r="AD86" s="27" t="s">
        <v>396</v>
      </c>
      <c r="AE86" s="335" t="s">
        <v>1534</v>
      </c>
      <c r="AF86" s="335"/>
      <c r="AG86" s="335"/>
      <c r="AH86" s="335"/>
      <c r="AI86" s="68"/>
      <c r="AM86" s="270"/>
      <c r="AN86" s="235"/>
      <c r="AO86" s="235"/>
      <c r="AP86" s="271"/>
      <c r="AQ86" s="4"/>
      <c r="AR86" s="5"/>
    </row>
    <row r="87" spans="2:45" ht="12" customHeight="1" x14ac:dyDescent="0.15">
      <c r="B87" s="350"/>
      <c r="C87" s="9" t="s">
        <v>1485</v>
      </c>
      <c r="G87" s="9"/>
      <c r="J87" s="334" t="s">
        <v>1535</v>
      </c>
      <c r="N87" s="1521"/>
      <c r="O87" s="1524"/>
      <c r="P87" s="1524"/>
      <c r="Q87" s="1525"/>
      <c r="R87" s="9" t="s">
        <v>1497</v>
      </c>
      <c r="S87" s="68" t="s">
        <v>1536</v>
      </c>
      <c r="T87" s="335"/>
      <c r="U87" s="335"/>
      <c r="V87" s="335"/>
      <c r="W87" s="68"/>
      <c r="X87" s="335" t="s">
        <v>628</v>
      </c>
      <c r="Y87" s="1526"/>
      <c r="Z87" s="1526"/>
      <c r="AA87" s="1526"/>
      <c r="AB87" s="1526"/>
      <c r="AC87" s="1526"/>
      <c r="AD87" s="1526"/>
      <c r="AE87" s="1526"/>
      <c r="AF87" s="1526"/>
      <c r="AG87" s="1526"/>
      <c r="AH87" s="1526"/>
      <c r="AI87" s="1526"/>
      <c r="AJ87" s="1526"/>
      <c r="AK87" s="1526"/>
      <c r="AL87" s="335" t="s">
        <v>1171</v>
      </c>
      <c r="AM87" s="267"/>
      <c r="AN87" s="110"/>
      <c r="AO87" s="110"/>
      <c r="AP87" s="236"/>
      <c r="AR87" s="13"/>
    </row>
    <row r="88" spans="2:45" ht="12" customHeight="1" x14ac:dyDescent="0.15">
      <c r="B88" s="350"/>
      <c r="C88" s="9" t="s">
        <v>1486</v>
      </c>
      <c r="G88" s="9"/>
      <c r="J88" s="9"/>
      <c r="N88" s="9"/>
      <c r="R88" s="9"/>
      <c r="S88" s="68"/>
      <c r="T88" s="335"/>
      <c r="U88" s="335"/>
      <c r="V88" s="335"/>
      <c r="W88" s="68"/>
      <c r="X88" s="335" t="s">
        <v>628</v>
      </c>
      <c r="Y88" s="1526"/>
      <c r="Z88" s="1526"/>
      <c r="AA88" s="1526"/>
      <c r="AB88" s="1526"/>
      <c r="AC88" s="1526"/>
      <c r="AD88" s="1526"/>
      <c r="AE88" s="1526"/>
      <c r="AF88" s="1526"/>
      <c r="AG88" s="1526"/>
      <c r="AH88" s="1526"/>
      <c r="AI88" s="1526"/>
      <c r="AJ88" s="1526"/>
      <c r="AK88" s="1526"/>
      <c r="AL88" s="335" t="s">
        <v>1171</v>
      </c>
      <c r="AM88" s="267"/>
      <c r="AN88" s="110"/>
      <c r="AO88" s="110"/>
      <c r="AP88" s="236"/>
      <c r="AR88" s="13"/>
    </row>
    <row r="89" spans="2:45" ht="12" customHeight="1" x14ac:dyDescent="0.15">
      <c r="B89" s="350"/>
      <c r="C89" s="9"/>
      <c r="G89" s="9"/>
      <c r="J89" s="9"/>
      <c r="N89" s="9"/>
      <c r="R89" s="9" t="s">
        <v>1497</v>
      </c>
      <c r="S89" s="68" t="s">
        <v>1537</v>
      </c>
      <c r="T89" s="335"/>
      <c r="U89" s="335"/>
      <c r="V89" s="335"/>
      <c r="W89" s="68"/>
      <c r="X89" s="68" t="s">
        <v>1498</v>
      </c>
      <c r="Y89" s="68"/>
      <c r="Z89" s="68"/>
      <c r="AA89" s="335" t="s">
        <v>628</v>
      </c>
      <c r="AB89" s="27" t="s">
        <v>396</v>
      </c>
      <c r="AC89" s="335" t="s">
        <v>1533</v>
      </c>
      <c r="AD89" s="335"/>
      <c r="AE89" s="27" t="s">
        <v>396</v>
      </c>
      <c r="AF89" s="335" t="s">
        <v>1534</v>
      </c>
      <c r="AG89" s="335"/>
      <c r="AH89" s="335"/>
      <c r="AI89" s="68"/>
      <c r="AM89" s="267"/>
      <c r="AN89" s="110"/>
      <c r="AO89" s="110"/>
      <c r="AP89" s="236"/>
      <c r="AR89" s="13"/>
    </row>
    <row r="90" spans="2:45" ht="12" customHeight="1" x14ac:dyDescent="0.15">
      <c r="B90" s="350"/>
      <c r="C90" s="9"/>
      <c r="G90" s="9"/>
      <c r="J90" s="9"/>
      <c r="N90" s="9"/>
      <c r="R90" s="9"/>
      <c r="S90" s="68"/>
      <c r="T90" s="335"/>
      <c r="U90" s="335"/>
      <c r="V90" s="335"/>
      <c r="W90" s="68"/>
      <c r="X90" s="335" t="s">
        <v>1538</v>
      </c>
      <c r="Y90" s="335"/>
      <c r="Z90" s="68"/>
      <c r="AA90" s="335" t="s">
        <v>628</v>
      </c>
      <c r="AB90" s="27" t="s">
        <v>396</v>
      </c>
      <c r="AC90" s="335" t="s">
        <v>1533</v>
      </c>
      <c r="AD90" s="335"/>
      <c r="AE90" s="27" t="s">
        <v>396</v>
      </c>
      <c r="AF90" s="335" t="s">
        <v>1534</v>
      </c>
      <c r="AG90" s="335"/>
      <c r="AH90" s="335"/>
      <c r="AI90" s="68"/>
      <c r="AM90" s="267"/>
      <c r="AN90" s="110"/>
      <c r="AO90" s="110"/>
      <c r="AP90" s="236"/>
      <c r="AR90" s="13"/>
    </row>
    <row r="91" spans="2:45" ht="12" customHeight="1" x14ac:dyDescent="0.15">
      <c r="B91" s="350"/>
      <c r="C91" s="9"/>
      <c r="G91" s="9"/>
      <c r="J91" s="9"/>
      <c r="N91" s="9"/>
      <c r="R91" s="9"/>
      <c r="S91" s="68" t="s">
        <v>1539</v>
      </c>
      <c r="T91" s="335"/>
      <c r="U91" s="335"/>
      <c r="V91" s="335"/>
      <c r="W91" s="335"/>
      <c r="X91" s="335"/>
      <c r="Y91" s="335"/>
      <c r="Z91" s="335"/>
      <c r="AA91" s="335"/>
      <c r="AB91" s="335"/>
      <c r="AC91" s="335"/>
      <c r="AD91" s="335"/>
      <c r="AE91" s="335"/>
      <c r="AF91" s="335"/>
      <c r="AG91" s="335"/>
      <c r="AH91" s="335"/>
      <c r="AI91" s="68"/>
      <c r="AM91" s="267"/>
      <c r="AN91" s="110"/>
      <c r="AO91" s="110"/>
      <c r="AP91" s="236"/>
      <c r="AR91" s="13"/>
    </row>
    <row r="92" spans="2:45" ht="12" customHeight="1" x14ac:dyDescent="0.15">
      <c r="B92" s="350"/>
      <c r="C92" s="9"/>
      <c r="G92" s="9"/>
      <c r="J92" s="9"/>
      <c r="N92" s="9"/>
      <c r="R92" s="9"/>
      <c r="S92" s="27" t="s">
        <v>396</v>
      </c>
      <c r="T92" s="335" t="s">
        <v>1540</v>
      </c>
      <c r="U92" s="335"/>
      <c r="V92" s="335"/>
      <c r="W92" s="335"/>
      <c r="X92" s="335"/>
      <c r="Y92" s="335"/>
      <c r="Z92" s="335"/>
      <c r="AA92" s="335"/>
      <c r="AB92" s="335"/>
      <c r="AC92" s="335"/>
      <c r="AD92" s="335"/>
      <c r="AE92" s="335"/>
      <c r="AF92" s="335"/>
      <c r="AG92" s="335"/>
      <c r="AH92" s="335"/>
      <c r="AI92" s="68"/>
      <c r="AM92" s="267"/>
      <c r="AN92" s="110"/>
      <c r="AO92" s="110"/>
      <c r="AP92" s="236"/>
      <c r="AR92" s="13"/>
    </row>
    <row r="93" spans="2:45" ht="12" customHeight="1" x14ac:dyDescent="0.15">
      <c r="B93" s="350"/>
      <c r="C93" s="9"/>
      <c r="G93" s="9"/>
      <c r="J93" s="9"/>
      <c r="N93" s="9"/>
      <c r="R93" s="9"/>
      <c r="S93" s="27" t="s">
        <v>396</v>
      </c>
      <c r="T93" s="335" t="s">
        <v>1541</v>
      </c>
      <c r="U93" s="335"/>
      <c r="V93" s="335"/>
      <c r="W93" s="335"/>
      <c r="X93" s="335"/>
      <c r="Y93" s="335"/>
      <c r="Z93" s="335"/>
      <c r="AA93" s="335"/>
      <c r="AB93" s="335"/>
      <c r="AC93" s="335"/>
      <c r="AD93" s="335"/>
      <c r="AE93" s="335"/>
      <c r="AF93" s="335"/>
      <c r="AG93" s="335"/>
      <c r="AH93" s="335"/>
      <c r="AI93" s="68"/>
      <c r="AM93" s="267"/>
      <c r="AN93" s="110"/>
      <c r="AO93" s="110"/>
      <c r="AP93" s="236"/>
      <c r="AR93" s="13"/>
    </row>
    <row r="94" spans="2:45" ht="12" customHeight="1" x14ac:dyDescent="0.15">
      <c r="B94" s="350"/>
      <c r="C94" s="9"/>
      <c r="G94" s="9"/>
      <c r="J94" s="9"/>
      <c r="N94" s="9"/>
      <c r="R94" s="9"/>
      <c r="S94" s="27" t="s">
        <v>396</v>
      </c>
      <c r="T94" s="335" t="s">
        <v>1542</v>
      </c>
      <c r="U94" s="335"/>
      <c r="V94" s="335"/>
      <c r="W94" s="335"/>
      <c r="X94" s="335"/>
      <c r="Y94" s="335"/>
      <c r="Z94" s="335"/>
      <c r="AA94" s="335"/>
      <c r="AB94" s="335"/>
      <c r="AC94" s="335"/>
      <c r="AD94" s="335"/>
      <c r="AE94" s="335"/>
      <c r="AF94" s="335"/>
      <c r="AG94" s="335"/>
      <c r="AH94" s="335"/>
      <c r="AI94" s="68"/>
      <c r="AM94" s="267"/>
      <c r="AN94" s="110"/>
      <c r="AO94" s="110"/>
      <c r="AP94" s="236"/>
      <c r="AR94" s="13"/>
    </row>
    <row r="95" spans="2:45" ht="12" customHeight="1" x14ac:dyDescent="0.15">
      <c r="B95" s="9"/>
      <c r="C95" s="9"/>
      <c r="G95" s="9"/>
      <c r="J95" s="9"/>
      <c r="N95" s="9"/>
      <c r="R95" s="9"/>
      <c r="S95" s="27" t="s">
        <v>396</v>
      </c>
      <c r="T95" s="335" t="s">
        <v>1543</v>
      </c>
      <c r="U95" s="335"/>
      <c r="V95" s="335"/>
      <c r="W95" s="335"/>
      <c r="X95" s="335"/>
      <c r="Y95" s="335"/>
      <c r="Z95" s="335"/>
      <c r="AA95" s="335"/>
      <c r="AB95" s="335"/>
      <c r="AC95" s="335"/>
      <c r="AD95" s="335"/>
      <c r="AE95" s="335"/>
      <c r="AF95" s="335"/>
      <c r="AG95" s="335"/>
      <c r="AH95" s="335"/>
      <c r="AI95" s="68"/>
      <c r="AM95" s="267"/>
      <c r="AN95" s="110"/>
      <c r="AO95" s="110"/>
      <c r="AP95" s="236"/>
      <c r="AR95" s="13"/>
    </row>
    <row r="96" spans="2:45" x14ac:dyDescent="0.15">
      <c r="B96" s="9"/>
      <c r="C96" s="9"/>
      <c r="G96" s="9"/>
      <c r="J96" s="9"/>
      <c r="N96" s="9"/>
      <c r="R96" s="9"/>
      <c r="S96" s="68"/>
      <c r="T96" s="335" t="s">
        <v>1544</v>
      </c>
      <c r="U96" s="335"/>
      <c r="V96" s="335"/>
      <c r="W96" s="335"/>
      <c r="X96" s="335" t="s">
        <v>1545</v>
      </c>
      <c r="Y96" s="335"/>
      <c r="Z96" s="335"/>
      <c r="AA96" s="335"/>
      <c r="AB96" s="335"/>
      <c r="AC96" s="335" t="s">
        <v>628</v>
      </c>
      <c r="AD96" s="1509"/>
      <c r="AE96" s="1509"/>
      <c r="AF96" s="1509"/>
      <c r="AG96" s="1509"/>
      <c r="AH96" s="335" t="s">
        <v>1171</v>
      </c>
      <c r="AI96" s="68"/>
      <c r="AM96" s="267"/>
      <c r="AN96" s="110"/>
      <c r="AO96" s="110"/>
      <c r="AP96" s="236"/>
      <c r="AR96" s="13"/>
    </row>
    <row r="97" spans="2:44" x14ac:dyDescent="0.15">
      <c r="B97" s="9"/>
      <c r="C97" s="9"/>
      <c r="G97" s="9"/>
      <c r="J97" s="9"/>
      <c r="N97" s="9"/>
      <c r="R97" s="9"/>
      <c r="S97" s="68"/>
      <c r="T97" s="335"/>
      <c r="U97" s="335"/>
      <c r="V97" s="335"/>
      <c r="W97" s="335"/>
      <c r="X97" s="335" t="s">
        <v>1546</v>
      </c>
      <c r="Y97" s="335"/>
      <c r="Z97" s="335"/>
      <c r="AA97" s="335"/>
      <c r="AB97" s="335"/>
      <c r="AC97" s="335" t="s">
        <v>628</v>
      </c>
      <c r="AD97" s="1509"/>
      <c r="AE97" s="1509"/>
      <c r="AF97" s="1509"/>
      <c r="AG97" s="1509"/>
      <c r="AH97" s="335" t="s">
        <v>1171</v>
      </c>
      <c r="AI97" s="68"/>
      <c r="AM97" s="267"/>
      <c r="AN97" s="110"/>
      <c r="AO97" s="110"/>
      <c r="AP97" s="236"/>
      <c r="AR97" s="13"/>
    </row>
    <row r="98" spans="2:44" x14ac:dyDescent="0.15">
      <c r="B98" s="9"/>
      <c r="C98" s="9"/>
      <c r="G98" s="9"/>
      <c r="J98" s="9"/>
      <c r="N98" s="9"/>
      <c r="R98" s="9" t="s">
        <v>1497</v>
      </c>
      <c r="S98" s="68" t="s">
        <v>1547</v>
      </c>
      <c r="T98" s="335"/>
      <c r="U98" s="335"/>
      <c r="V98" s="335"/>
      <c r="W98" s="335"/>
      <c r="X98" s="335"/>
      <c r="Y98" s="335"/>
      <c r="Z98" s="335"/>
      <c r="AA98" s="335"/>
      <c r="AB98" s="335"/>
      <c r="AC98" s="335"/>
      <c r="AD98" s="335"/>
      <c r="AE98" s="335"/>
      <c r="AF98" s="335"/>
      <c r="AG98" s="335"/>
      <c r="AH98" s="335"/>
      <c r="AI98" s="68"/>
      <c r="AM98" s="267"/>
      <c r="AN98" s="110"/>
      <c r="AO98" s="110"/>
      <c r="AP98" s="236"/>
      <c r="AR98" s="13"/>
    </row>
    <row r="99" spans="2:44" x14ac:dyDescent="0.15">
      <c r="B99" s="9"/>
      <c r="C99" s="9"/>
      <c r="G99" s="9"/>
      <c r="J99" s="9"/>
      <c r="N99" s="9"/>
      <c r="R99" s="25" t="s">
        <v>396</v>
      </c>
      <c r="S99" s="68" t="s">
        <v>1498</v>
      </c>
      <c r="T99" s="335"/>
      <c r="U99" s="68"/>
      <c r="V99" s="335" t="s">
        <v>628</v>
      </c>
      <c r="W99" s="27" t="s">
        <v>396</v>
      </c>
      <c r="X99" s="335" t="s">
        <v>1533</v>
      </c>
      <c r="Y99" s="335"/>
      <c r="Z99" s="27" t="s">
        <v>396</v>
      </c>
      <c r="AA99" s="335" t="s">
        <v>1534</v>
      </c>
      <c r="AB99" s="335"/>
      <c r="AC99" s="335"/>
      <c r="AD99" s="335"/>
      <c r="AE99" s="335"/>
      <c r="AF99" s="335"/>
      <c r="AG99" s="335"/>
      <c r="AH99" s="335"/>
      <c r="AI99" s="68"/>
      <c r="AM99" s="267"/>
      <c r="AN99" s="110"/>
      <c r="AO99" s="110"/>
      <c r="AP99" s="236"/>
      <c r="AR99" s="13"/>
    </row>
    <row r="100" spans="2:44" x14ac:dyDescent="0.15">
      <c r="B100" s="9"/>
      <c r="C100" s="9"/>
      <c r="G100" s="9"/>
      <c r="J100" s="9"/>
      <c r="N100" s="9"/>
      <c r="R100" s="25" t="s">
        <v>396</v>
      </c>
      <c r="S100" s="68" t="s">
        <v>1538</v>
      </c>
      <c r="T100" s="335"/>
      <c r="U100" s="68"/>
      <c r="V100" s="335" t="s">
        <v>628</v>
      </c>
      <c r="W100" s="27" t="s">
        <v>396</v>
      </c>
      <c r="X100" s="335" t="s">
        <v>1533</v>
      </c>
      <c r="Y100" s="335"/>
      <c r="Z100" s="27" t="s">
        <v>396</v>
      </c>
      <c r="AA100" s="335" t="s">
        <v>1534</v>
      </c>
      <c r="AB100" s="335"/>
      <c r="AC100" s="335"/>
      <c r="AD100" s="335"/>
      <c r="AE100" s="335"/>
      <c r="AF100" s="335"/>
      <c r="AG100" s="335"/>
      <c r="AH100" s="335"/>
      <c r="AI100" s="68"/>
      <c r="AM100" s="267"/>
      <c r="AN100" s="110"/>
      <c r="AO100" s="110"/>
      <c r="AP100" s="236"/>
      <c r="AR100" s="13"/>
    </row>
    <row r="101" spans="2:44" x14ac:dyDescent="0.15">
      <c r="B101" s="9"/>
      <c r="C101" s="9"/>
      <c r="G101" s="9"/>
      <c r="J101" s="9"/>
      <c r="N101" s="9"/>
      <c r="R101" s="9"/>
      <c r="S101" s="68" t="s">
        <v>1539</v>
      </c>
      <c r="T101" s="335"/>
      <c r="U101" s="68"/>
      <c r="V101" s="68"/>
      <c r="W101" s="68"/>
      <c r="X101" s="335"/>
      <c r="Y101" s="335"/>
      <c r="Z101" s="335"/>
      <c r="AA101" s="335"/>
      <c r="AB101" s="335"/>
      <c r="AC101" s="335"/>
      <c r="AD101" s="335"/>
      <c r="AE101" s="335"/>
      <c r="AF101" s="335"/>
      <c r="AG101" s="335"/>
      <c r="AH101" s="335"/>
      <c r="AI101" s="68"/>
      <c r="AM101" s="267"/>
      <c r="AN101" s="110"/>
      <c r="AO101" s="110"/>
      <c r="AP101" s="236"/>
      <c r="AR101" s="13"/>
    </row>
    <row r="102" spans="2:44" x14ac:dyDescent="0.15">
      <c r="B102" s="9"/>
      <c r="C102" s="9"/>
      <c r="G102" s="9"/>
      <c r="J102" s="9"/>
      <c r="N102" s="9"/>
      <c r="R102" s="9"/>
      <c r="S102" s="335"/>
      <c r="T102" s="27" t="s">
        <v>396</v>
      </c>
      <c r="U102" s="335" t="s">
        <v>1548</v>
      </c>
      <c r="V102" s="68"/>
      <c r="W102" s="68"/>
      <c r="X102" s="68"/>
      <c r="Y102" s="335"/>
      <c r="Z102" s="335"/>
      <c r="AA102" s="335"/>
      <c r="AB102" s="335"/>
      <c r="AC102" s="335"/>
      <c r="AD102" s="335"/>
      <c r="AE102" s="335"/>
      <c r="AF102" s="335"/>
      <c r="AG102" s="335"/>
      <c r="AH102" s="335"/>
      <c r="AI102" s="68"/>
      <c r="AM102" s="267"/>
      <c r="AN102" s="110"/>
      <c r="AO102" s="110"/>
      <c r="AP102" s="236"/>
      <c r="AR102" s="13"/>
    </row>
    <row r="103" spans="2:44" x14ac:dyDescent="0.15">
      <c r="B103" s="9"/>
      <c r="C103" s="9"/>
      <c r="G103" s="9"/>
      <c r="J103" s="9"/>
      <c r="N103" s="9"/>
      <c r="R103" s="9"/>
      <c r="S103" s="335"/>
      <c r="T103" s="27" t="s">
        <v>396</v>
      </c>
      <c r="U103" s="1510" t="s">
        <v>1549</v>
      </c>
      <c r="V103" s="1510"/>
      <c r="W103" s="1510"/>
      <c r="X103" s="1510"/>
      <c r="Y103" s="1510"/>
      <c r="Z103" s="1510"/>
      <c r="AA103" s="1510"/>
      <c r="AB103" s="1510"/>
      <c r="AC103" s="1510"/>
      <c r="AD103" s="1510"/>
      <c r="AE103" s="1510"/>
      <c r="AF103" s="1510"/>
      <c r="AG103" s="1510"/>
      <c r="AH103" s="1510"/>
      <c r="AI103" s="1510"/>
      <c r="AM103" s="267"/>
      <c r="AN103" s="110"/>
      <c r="AO103" s="110"/>
      <c r="AP103" s="236"/>
      <c r="AR103" s="13"/>
    </row>
    <row r="104" spans="2:44" x14ac:dyDescent="0.15">
      <c r="B104" s="9"/>
      <c r="C104" s="9"/>
      <c r="G104" s="9"/>
      <c r="J104" s="9"/>
      <c r="N104" s="9"/>
      <c r="R104" s="9"/>
      <c r="S104" s="335"/>
      <c r="T104" s="27" t="s">
        <v>396</v>
      </c>
      <c r="U104" s="1511" t="s">
        <v>1550</v>
      </c>
      <c r="V104" s="1511"/>
      <c r="W104" s="1511"/>
      <c r="X104" s="1511"/>
      <c r="Y104" s="1511"/>
      <c r="Z104" s="1511"/>
      <c r="AA104" s="1511"/>
      <c r="AB104" s="1511"/>
      <c r="AC104" s="1511"/>
      <c r="AD104" s="1511"/>
      <c r="AE104" s="1511"/>
      <c r="AF104" s="1511"/>
      <c r="AG104" s="1511"/>
      <c r="AH104" s="1511"/>
      <c r="AI104" s="1511"/>
      <c r="AJ104" s="1511"/>
      <c r="AK104" s="1511"/>
      <c r="AL104" s="1512"/>
      <c r="AM104" s="267"/>
      <c r="AN104" s="110"/>
      <c r="AO104" s="110"/>
      <c r="AP104" s="236"/>
      <c r="AR104" s="13"/>
    </row>
    <row r="105" spans="2:44" x14ac:dyDescent="0.15">
      <c r="B105" s="9"/>
      <c r="C105" s="9"/>
      <c r="G105" s="9"/>
      <c r="J105" s="9"/>
      <c r="N105" s="9"/>
      <c r="R105" s="9"/>
      <c r="S105" s="335"/>
      <c r="T105" s="68"/>
      <c r="U105" s="1511"/>
      <c r="V105" s="1511"/>
      <c r="W105" s="1511"/>
      <c r="X105" s="1511"/>
      <c r="Y105" s="1511"/>
      <c r="Z105" s="1511"/>
      <c r="AA105" s="1511"/>
      <c r="AB105" s="1511"/>
      <c r="AC105" s="1511"/>
      <c r="AD105" s="1511"/>
      <c r="AE105" s="1511"/>
      <c r="AF105" s="1511"/>
      <c r="AG105" s="1511"/>
      <c r="AH105" s="1511"/>
      <c r="AI105" s="1511"/>
      <c r="AJ105" s="1511"/>
      <c r="AK105" s="1511"/>
      <c r="AL105" s="1512"/>
      <c r="AM105" s="267"/>
      <c r="AN105" s="110"/>
      <c r="AO105" s="110"/>
      <c r="AP105" s="236"/>
      <c r="AR105" s="13"/>
    </row>
    <row r="106" spans="2:44" x14ac:dyDescent="0.15">
      <c r="B106" s="9"/>
      <c r="C106" s="9"/>
      <c r="G106" s="9"/>
      <c r="J106" s="10"/>
      <c r="K106" s="11"/>
      <c r="L106" s="11"/>
      <c r="M106" s="11"/>
      <c r="N106" s="10"/>
      <c r="O106" s="11"/>
      <c r="P106" s="11"/>
      <c r="Q106" s="11"/>
      <c r="R106" s="10"/>
      <c r="S106" s="348"/>
      <c r="T106" s="28" t="s">
        <v>396</v>
      </c>
      <c r="U106" s="348" t="s">
        <v>1551</v>
      </c>
      <c r="V106" s="70"/>
      <c r="W106" s="70"/>
      <c r="X106" s="70"/>
      <c r="Y106" s="348"/>
      <c r="Z106" s="348"/>
      <c r="AA106" s="348"/>
      <c r="AB106" s="348"/>
      <c r="AC106" s="348"/>
      <c r="AD106" s="348"/>
      <c r="AE106" s="348"/>
      <c r="AF106" s="348"/>
      <c r="AG106" s="348"/>
      <c r="AH106" s="348"/>
      <c r="AI106" s="70"/>
      <c r="AJ106" s="11"/>
      <c r="AK106" s="11"/>
      <c r="AL106" s="11"/>
      <c r="AM106" s="268"/>
      <c r="AN106" s="108"/>
      <c r="AO106" s="108"/>
      <c r="AP106" s="269"/>
      <c r="AQ106" s="11"/>
      <c r="AR106" s="12"/>
    </row>
    <row r="107" spans="2:44" x14ac:dyDescent="0.15">
      <c r="B107" s="9"/>
      <c r="C107" s="9"/>
      <c r="G107" s="9"/>
      <c r="J107" s="1376" t="s">
        <v>1552</v>
      </c>
      <c r="K107" s="1377"/>
      <c r="L107" s="1377"/>
      <c r="M107" s="1378"/>
      <c r="N107" s="1376" t="s">
        <v>1553</v>
      </c>
      <c r="O107" s="1377"/>
      <c r="P107" s="1377"/>
      <c r="Q107" s="1378"/>
      <c r="R107" s="334" t="s">
        <v>1554</v>
      </c>
      <c r="S107" s="335"/>
      <c r="T107" s="68"/>
      <c r="U107" s="335"/>
      <c r="V107" s="68"/>
      <c r="W107" s="68"/>
      <c r="X107" s="68"/>
      <c r="Y107" s="335"/>
      <c r="Z107" s="335"/>
      <c r="AA107" s="335"/>
      <c r="AB107" s="335"/>
      <c r="AC107" s="335"/>
      <c r="AD107" s="335"/>
      <c r="AE107" s="335"/>
      <c r="AF107" s="335"/>
      <c r="AG107" s="335"/>
      <c r="AH107" s="335"/>
      <c r="AI107" s="68"/>
      <c r="AM107" s="270"/>
      <c r="AN107" s="235"/>
      <c r="AO107" s="235"/>
      <c r="AP107" s="271"/>
      <c r="AQ107" s="3"/>
      <c r="AR107" s="5"/>
    </row>
    <row r="108" spans="2:44" x14ac:dyDescent="0.15">
      <c r="B108" s="9"/>
      <c r="C108" s="9"/>
      <c r="G108" s="9"/>
      <c r="J108" s="1376"/>
      <c r="K108" s="1377"/>
      <c r="L108" s="1377"/>
      <c r="M108" s="1378"/>
      <c r="N108" s="1376"/>
      <c r="O108" s="1377"/>
      <c r="P108" s="1377"/>
      <c r="Q108" s="1378"/>
      <c r="R108" s="334" t="s">
        <v>599</v>
      </c>
      <c r="S108" s="335"/>
      <c r="T108" s="68"/>
      <c r="U108" s="335"/>
      <c r="W108" s="68" t="s">
        <v>1555</v>
      </c>
      <c r="X108" s="68"/>
      <c r="Y108" s="335"/>
      <c r="Z108" s="335"/>
      <c r="AA108" s="335"/>
      <c r="AB108" s="335"/>
      <c r="AC108" s="335"/>
      <c r="AE108" s="335"/>
      <c r="AF108" s="1416" t="s">
        <v>1556</v>
      </c>
      <c r="AG108" s="1416"/>
      <c r="AH108" s="1416"/>
      <c r="AI108" s="1417" t="s">
        <v>1557</v>
      </c>
      <c r="AJ108" s="1417"/>
      <c r="AK108" s="1417"/>
      <c r="AL108" s="1418"/>
      <c r="AM108" s="267"/>
      <c r="AN108" s="110"/>
      <c r="AO108" s="110"/>
      <c r="AP108" s="236"/>
      <c r="AQ108" s="9"/>
      <c r="AR108" s="13"/>
    </row>
    <row r="109" spans="2:44" x14ac:dyDescent="0.15">
      <c r="B109" s="9"/>
      <c r="C109" s="9"/>
      <c r="G109" s="9"/>
      <c r="J109" s="9"/>
      <c r="N109" s="1376"/>
      <c r="O109" s="1377"/>
      <c r="P109" s="1377"/>
      <c r="Q109" s="1378"/>
      <c r="R109" s="1419"/>
      <c r="S109" s="1307"/>
      <c r="T109" s="1307"/>
      <c r="U109" s="1307"/>
      <c r="V109" s="86" t="s">
        <v>1503</v>
      </c>
      <c r="W109" s="1173"/>
      <c r="X109" s="1173"/>
      <c r="Y109" s="1173"/>
      <c r="Z109" s="1173"/>
      <c r="AA109" s="1173"/>
      <c r="AB109" s="1173"/>
      <c r="AC109" s="1173"/>
      <c r="AD109" s="1173"/>
      <c r="AE109" s="86" t="s">
        <v>1503</v>
      </c>
      <c r="AF109" s="1411"/>
      <c r="AG109" s="1411"/>
      <c r="AH109" s="109" t="s">
        <v>1558</v>
      </c>
      <c r="AI109" s="1411"/>
      <c r="AJ109" s="1411"/>
      <c r="AK109" s="1411"/>
      <c r="AL109" s="109" t="s">
        <v>1558</v>
      </c>
      <c r="AM109" s="267"/>
      <c r="AN109" s="110"/>
      <c r="AO109" s="110"/>
      <c r="AP109" s="236"/>
      <c r="AQ109" s="9"/>
      <c r="AR109" s="13"/>
    </row>
    <row r="110" spans="2:44" x14ac:dyDescent="0.15">
      <c r="B110" s="9"/>
      <c r="C110" s="9"/>
      <c r="G110" s="9"/>
      <c r="J110" s="9"/>
      <c r="N110" s="9"/>
      <c r="R110" s="1419"/>
      <c r="S110" s="1307"/>
      <c r="T110" s="1307"/>
      <c r="U110" s="1307"/>
      <c r="V110" s="86" t="s">
        <v>1503</v>
      </c>
      <c r="W110" s="1173"/>
      <c r="X110" s="1173"/>
      <c r="Y110" s="1173"/>
      <c r="Z110" s="1173"/>
      <c r="AA110" s="1173"/>
      <c r="AB110" s="1173"/>
      <c r="AC110" s="1173"/>
      <c r="AD110" s="1173"/>
      <c r="AE110" s="86" t="s">
        <v>1503</v>
      </c>
      <c r="AF110" s="1411"/>
      <c r="AG110" s="1411"/>
      <c r="AH110" s="109" t="s">
        <v>1558</v>
      </c>
      <c r="AI110" s="1411"/>
      <c r="AJ110" s="1411"/>
      <c r="AK110" s="1411"/>
      <c r="AL110" s="109" t="s">
        <v>1558</v>
      </c>
      <c r="AM110" s="267"/>
      <c r="AN110" s="110"/>
      <c r="AO110" s="110"/>
      <c r="AP110" s="236"/>
      <c r="AQ110" s="9"/>
      <c r="AR110" s="13"/>
    </row>
    <row r="111" spans="2:44" x14ac:dyDescent="0.15">
      <c r="B111" s="9"/>
      <c r="C111" s="9"/>
      <c r="G111" s="9"/>
      <c r="J111" s="9"/>
      <c r="N111" s="9"/>
      <c r="R111" s="1419"/>
      <c r="S111" s="1307"/>
      <c r="T111" s="1307"/>
      <c r="U111" s="1307"/>
      <c r="V111" s="86" t="s">
        <v>1503</v>
      </c>
      <c r="W111" s="1173"/>
      <c r="X111" s="1173"/>
      <c r="Y111" s="1173"/>
      <c r="Z111" s="1173"/>
      <c r="AA111" s="1173"/>
      <c r="AB111" s="1173"/>
      <c r="AC111" s="1173"/>
      <c r="AD111" s="1173"/>
      <c r="AE111" s="86" t="s">
        <v>1503</v>
      </c>
      <c r="AF111" s="1411"/>
      <c r="AG111" s="1411"/>
      <c r="AH111" s="109" t="s">
        <v>1558</v>
      </c>
      <c r="AI111" s="1411"/>
      <c r="AJ111" s="1411"/>
      <c r="AK111" s="1411"/>
      <c r="AL111" s="109" t="s">
        <v>1558</v>
      </c>
      <c r="AM111" s="267"/>
      <c r="AN111" s="110"/>
      <c r="AO111" s="110"/>
      <c r="AP111" s="236"/>
      <c r="AQ111" s="9"/>
      <c r="AR111" s="13"/>
    </row>
    <row r="112" spans="2:44" x14ac:dyDescent="0.15">
      <c r="B112" s="10"/>
      <c r="C112" s="10"/>
      <c r="D112" s="11"/>
      <c r="E112" s="11"/>
      <c r="F112" s="11"/>
      <c r="G112" s="10"/>
      <c r="H112" s="11"/>
      <c r="I112" s="11"/>
      <c r="J112" s="10"/>
      <c r="K112" s="11"/>
      <c r="L112" s="11"/>
      <c r="M112" s="11"/>
      <c r="N112" s="10"/>
      <c r="O112" s="11"/>
      <c r="P112" s="11"/>
      <c r="Q112" s="11"/>
      <c r="R112" s="1426"/>
      <c r="S112" s="1427"/>
      <c r="T112" s="1427"/>
      <c r="U112" s="1427"/>
      <c r="V112" s="332" t="s">
        <v>1503</v>
      </c>
      <c r="W112" s="1256"/>
      <c r="X112" s="1256"/>
      <c r="Y112" s="1256"/>
      <c r="Z112" s="1256"/>
      <c r="AA112" s="1256"/>
      <c r="AB112" s="1256"/>
      <c r="AC112" s="1256"/>
      <c r="AD112" s="1256"/>
      <c r="AE112" s="332" t="s">
        <v>1503</v>
      </c>
      <c r="AF112" s="1428"/>
      <c r="AG112" s="1428"/>
      <c r="AH112" s="298" t="s">
        <v>1558</v>
      </c>
      <c r="AI112" s="1428"/>
      <c r="AJ112" s="1428"/>
      <c r="AK112" s="1428"/>
      <c r="AL112" s="298" t="s">
        <v>1558</v>
      </c>
      <c r="AM112" s="268"/>
      <c r="AN112" s="108"/>
      <c r="AO112" s="108"/>
      <c r="AP112" s="269"/>
      <c r="AQ112" s="10"/>
      <c r="AR112" s="12"/>
    </row>
  </sheetData>
  <mergeCells count="143">
    <mergeCell ref="C15:E15"/>
    <mergeCell ref="AI19:AJ19"/>
    <mergeCell ref="AK19:AL19"/>
    <mergeCell ref="Y16:AL16"/>
    <mergeCell ref="Y17:AL17"/>
    <mergeCell ref="S18:AH18"/>
    <mergeCell ref="S21:AH21"/>
    <mergeCell ref="K6:AR6"/>
    <mergeCell ref="AI21:AJ21"/>
    <mergeCell ref="AK21:AL21"/>
    <mergeCell ref="AK37:AL37"/>
    <mergeCell ref="S35:AH35"/>
    <mergeCell ref="S37:AH37"/>
    <mergeCell ref="S36:AH36"/>
    <mergeCell ref="O31:Q31"/>
    <mergeCell ref="AI29:AJ29"/>
    <mergeCell ref="AK29:AL29"/>
    <mergeCell ref="S27:AH27"/>
    <mergeCell ref="S29:AH29"/>
    <mergeCell ref="AI27:AJ27"/>
    <mergeCell ref="S30:AH30"/>
    <mergeCell ref="S34:AH34"/>
    <mergeCell ref="Y32:AL32"/>
    <mergeCell ref="Y33:AL33"/>
    <mergeCell ref="AI34:AJ34"/>
    <mergeCell ref="AK34:AL34"/>
    <mergeCell ref="AT3:BA4"/>
    <mergeCell ref="AI18:AJ18"/>
    <mergeCell ref="AK18:AL18"/>
    <mergeCell ref="AK27:AL27"/>
    <mergeCell ref="AI22:AJ22"/>
    <mergeCell ref="AK22:AL22"/>
    <mergeCell ref="B11:B76"/>
    <mergeCell ref="R112:U112"/>
    <mergeCell ref="W112:AD112"/>
    <mergeCell ref="AF112:AG112"/>
    <mergeCell ref="AI112:AK112"/>
    <mergeCell ref="S46:AH46"/>
    <mergeCell ref="X51:AL51"/>
    <mergeCell ref="S28:AH28"/>
    <mergeCell ref="AI28:AJ28"/>
    <mergeCell ref="AK28:AL28"/>
    <mergeCell ref="R52:V52"/>
    <mergeCell ref="X52:AL52"/>
    <mergeCell ref="R53:V53"/>
    <mergeCell ref="AI46:AJ46"/>
    <mergeCell ref="AK46:AL46"/>
    <mergeCell ref="AI44:AJ44"/>
    <mergeCell ref="AK44:AL44"/>
    <mergeCell ref="S45:AH45"/>
    <mergeCell ref="AT6:AY8"/>
    <mergeCell ref="K7:AR7"/>
    <mergeCell ref="N9:AL9"/>
    <mergeCell ref="R10:AL10"/>
    <mergeCell ref="S19:AH19"/>
    <mergeCell ref="AI36:AJ36"/>
    <mergeCell ref="AK36:AL36"/>
    <mergeCell ref="AI30:AJ30"/>
    <mergeCell ref="AK30:AL30"/>
    <mergeCell ref="AI35:AJ35"/>
    <mergeCell ref="AK35:AL35"/>
    <mergeCell ref="N26:Q26"/>
    <mergeCell ref="AI26:AJ26"/>
    <mergeCell ref="AK26:AL26"/>
    <mergeCell ref="S26:AH26"/>
    <mergeCell ref="N23:Q23"/>
    <mergeCell ref="Y24:AL24"/>
    <mergeCell ref="S22:AH22"/>
    <mergeCell ref="Y25:AL25"/>
    <mergeCell ref="N47:Q48"/>
    <mergeCell ref="R47:V48"/>
    <mergeCell ref="R49:V49"/>
    <mergeCell ref="X49:AL49"/>
    <mergeCell ref="R50:V50"/>
    <mergeCell ref="X50:AL50"/>
    <mergeCell ref="S20:AH20"/>
    <mergeCell ref="AI20:AJ20"/>
    <mergeCell ref="AK20:AL20"/>
    <mergeCell ref="AI45:AJ45"/>
    <mergeCell ref="AK45:AL45"/>
    <mergeCell ref="S43:AH43"/>
    <mergeCell ref="S44:AH44"/>
    <mergeCell ref="Y40:AL40"/>
    <mergeCell ref="Y41:AL41"/>
    <mergeCell ref="AI42:AJ42"/>
    <mergeCell ref="AK42:AL42"/>
    <mergeCell ref="S42:AH42"/>
    <mergeCell ref="AI43:AJ43"/>
    <mergeCell ref="AK43:AL43"/>
    <mergeCell ref="AI38:AJ38"/>
    <mergeCell ref="AK38:AL38"/>
    <mergeCell ref="S38:AH38"/>
    <mergeCell ref="AI37:AJ37"/>
    <mergeCell ref="X53:AL53"/>
    <mergeCell ref="N54:Q57"/>
    <mergeCell ref="R54:T54"/>
    <mergeCell ref="R55:U55"/>
    <mergeCell ref="W55:AF55"/>
    <mergeCell ref="AH55:AL55"/>
    <mergeCell ref="W56:AF56"/>
    <mergeCell ref="AH56:AL56"/>
    <mergeCell ref="R57:U57"/>
    <mergeCell ref="W57:AF57"/>
    <mergeCell ref="O61:Q63"/>
    <mergeCell ref="T62:X62"/>
    <mergeCell ref="O64:Q67"/>
    <mergeCell ref="T65:X65"/>
    <mergeCell ref="O69:Q69"/>
    <mergeCell ref="X69:AE69"/>
    <mergeCell ref="AH57:AL57"/>
    <mergeCell ref="R58:U58"/>
    <mergeCell ref="W58:AF58"/>
    <mergeCell ref="AH58:AL58"/>
    <mergeCell ref="R59:U59"/>
    <mergeCell ref="W59:AF59"/>
    <mergeCell ref="AH59:AL59"/>
    <mergeCell ref="J107:M108"/>
    <mergeCell ref="N107:Q109"/>
    <mergeCell ref="AF108:AH108"/>
    <mergeCell ref="AI108:AL108"/>
    <mergeCell ref="R109:U109"/>
    <mergeCell ref="W109:AD109"/>
    <mergeCell ref="AF109:AG109"/>
    <mergeCell ref="AI109:AK109"/>
    <mergeCell ref="O70:Q72"/>
    <mergeCell ref="O73:Q76"/>
    <mergeCell ref="N86:Q87"/>
    <mergeCell ref="Y87:AK87"/>
    <mergeCell ref="Y88:AK88"/>
    <mergeCell ref="AD96:AG96"/>
    <mergeCell ref="N84:AL84"/>
    <mergeCell ref="R85:AL85"/>
    <mergeCell ref="R110:U110"/>
    <mergeCell ref="W110:AD110"/>
    <mergeCell ref="AF110:AG110"/>
    <mergeCell ref="AI110:AK110"/>
    <mergeCell ref="R111:U111"/>
    <mergeCell ref="W111:AD111"/>
    <mergeCell ref="AF111:AG111"/>
    <mergeCell ref="AI111:AK111"/>
    <mergeCell ref="AD97:AG97"/>
    <mergeCell ref="U103:AI103"/>
    <mergeCell ref="U104:AL105"/>
  </mergeCells>
  <phoneticPr fontId="2"/>
  <conditionalFormatting sqref="R54 S69 S73">
    <cfRule type="expression" dxfId="3" priority="5" stopIfTrue="1">
      <formula>IF(#REF!=1,TRUE,FALSE)</formula>
    </cfRule>
  </conditionalFormatting>
  <conditionalFormatting sqref="R107:R108">
    <cfRule type="expression" dxfId="2" priority="1" stopIfTrue="1">
      <formula>IF(#REF!=1,TRUE,FALSE)</formula>
    </cfRule>
  </conditionalFormatting>
  <conditionalFormatting sqref="Z47 AC47 AI47:AI48 U54:W54 Z54 AC54 AL54 X61 S61:S62 X64 S64:S65 AA65 X66 T69 S70:S71 T74 Y74 AD74 S75">
    <cfRule type="expression" dxfId="1" priority="6" stopIfTrue="1">
      <formula>IF(#REF!=1,TRUE,FALSE)</formula>
    </cfRule>
  </conditionalFormatting>
  <conditionalFormatting sqref="AI86 S86:S91 AI89:AI102 S96:S101 U99:U101 T105 AI106:AI107 T107:T108">
    <cfRule type="expression" dxfId="0" priority="2" stopIfTrue="1">
      <formula>IF(#REF!=1,TRUE,FALSE)</formula>
    </cfRule>
  </conditionalFormatting>
  <dataValidations count="3">
    <dataValidation type="list" allowBlank="1" showInputMessage="1" showErrorMessage="1" sqref="AA86 T106 T102:T104 Z99:Z100 W99:W100 R99:R100 S92:S95 AE89:AE90 AB89:AB90 AD86 AB76 S76 S63 AC74 X74 S74 R64 R61 R70:R71 S40:S41 R39 N22 N25 R23 S24:S25 R15 S11:S13 B6 C11 G11:G14 S16:S17 S32:S33 R31 S66 C86" xr:uid="{00000000-0002-0000-0E00-000000000000}">
      <formula1>"□,■"</formula1>
    </dataValidation>
    <dataValidation type="list" allowBlank="1" showInputMessage="1" showErrorMessage="1" sqref="R55:R59" xr:uid="{00000000-0002-0000-0E00-000001000000}">
      <formula1>#REF!</formula1>
    </dataValidation>
    <dataValidation type="list" allowBlank="1" showInputMessage="1" sqref="C15:E15" xr:uid="{00000000-0002-0000-0E00-000002000000}">
      <formula1>"1,2,3,4,5,6,7,8"</formula1>
    </dataValidation>
  </dataValidations>
  <pageMargins left="0.78740157480314965" right="0.51181102362204722" top="0.59055118110236227" bottom="0.59055118110236227" header="0.11811023622047245" footer="0.11811023622047245"/>
  <pageSetup paperSize="9" scale="80" orientation="portrait" r:id="rId1"/>
  <headerFooter alignWithMargins="0">
    <oddFooter>&amp;C住戸-5&amp;R&amp;8株式会社ジェイ・イー・サポート</oddFooter>
  </headerFooter>
  <rowBreaks count="1" manualBreakCount="1">
    <brk id="77" min="1" max="4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B2:AU124"/>
  <sheetViews>
    <sheetView showZeros="0" view="pageBreakPreview" topLeftCell="A61" zoomScaleNormal="100" zoomScaleSheetLayoutView="100" workbookViewId="0">
      <selection activeCell="AL15" sqref="AL15:AN15"/>
    </sheetView>
  </sheetViews>
  <sheetFormatPr defaultRowHeight="12" x14ac:dyDescent="0.15"/>
  <cols>
    <col min="1" max="1" width="3.625" style="2" customWidth="1"/>
    <col min="2" max="49" width="2.625" style="2" customWidth="1"/>
    <col min="50" max="16384" width="9" style="2"/>
  </cols>
  <sheetData>
    <row r="2" spans="2:47" s="238" customFormat="1" ht="15" customHeight="1" x14ac:dyDescent="0.15">
      <c r="B2" s="238" t="s">
        <v>298</v>
      </c>
    </row>
    <row r="4" spans="2:47" x14ac:dyDescent="0.15">
      <c r="B4" s="662" t="s">
        <v>1074</v>
      </c>
      <c r="C4" s="654"/>
      <c r="D4" s="654" t="s">
        <v>1077</v>
      </c>
      <c r="E4" s="654"/>
      <c r="AR4" s="38" t="s">
        <v>1107</v>
      </c>
    </row>
    <row r="5" spans="2:47" x14ac:dyDescent="0.15">
      <c r="B5" s="1"/>
    </row>
    <row r="6" spans="2:47" ht="12" customHeight="1" x14ac:dyDescent="0.15">
      <c r="B6" s="27" t="s">
        <v>957</v>
      </c>
      <c r="C6" s="2" t="s">
        <v>249</v>
      </c>
      <c r="K6" s="1319"/>
      <c r="L6" s="1320"/>
      <c r="M6" s="1320"/>
      <c r="N6" s="1320"/>
      <c r="O6" s="1320"/>
      <c r="P6" s="1320"/>
      <c r="Q6" s="1320"/>
      <c r="R6" s="1320"/>
      <c r="S6" s="1320"/>
      <c r="T6" s="1320"/>
      <c r="U6" s="1320"/>
      <c r="V6" s="1320"/>
      <c r="W6" s="1320"/>
      <c r="X6" s="1320"/>
      <c r="Y6" s="1320"/>
      <c r="Z6" s="1320"/>
      <c r="AA6" s="1320"/>
      <c r="AB6" s="1320"/>
      <c r="AC6" s="1320"/>
      <c r="AD6" s="1320"/>
      <c r="AE6" s="1320"/>
      <c r="AF6" s="1320"/>
      <c r="AG6" s="1320"/>
      <c r="AH6" s="1320"/>
      <c r="AI6" s="1320"/>
      <c r="AJ6" s="1320"/>
      <c r="AK6" s="1320"/>
      <c r="AL6" s="1320"/>
      <c r="AM6" s="1320"/>
      <c r="AN6" s="1320"/>
      <c r="AO6" s="1320"/>
      <c r="AP6" s="1320"/>
      <c r="AQ6" s="1320"/>
      <c r="AR6" s="1321"/>
      <c r="AT6" s="2" t="s">
        <v>923</v>
      </c>
      <c r="AU6" s="2" t="s">
        <v>927</v>
      </c>
    </row>
    <row r="7" spans="2:47" s="38" customFormat="1" ht="12" customHeight="1" x14ac:dyDescent="0.15">
      <c r="K7" s="1328"/>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30"/>
      <c r="AT7" s="2"/>
      <c r="AU7" s="2" t="s">
        <v>928</v>
      </c>
    </row>
    <row r="8" spans="2:47" s="38" customFormat="1" ht="12" customHeight="1" x14ac:dyDescent="0.15">
      <c r="B8" s="1"/>
      <c r="C8" s="665" t="s">
        <v>1841</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T8" s="2"/>
      <c r="AU8" s="2" t="s">
        <v>929</v>
      </c>
    </row>
    <row r="9" spans="2:47" x14ac:dyDescent="0.15">
      <c r="B9" s="3"/>
      <c r="C9" s="3" t="s">
        <v>279</v>
      </c>
      <c r="D9" s="4"/>
      <c r="E9" s="4"/>
      <c r="F9" s="4"/>
      <c r="G9" s="3" t="s">
        <v>284</v>
      </c>
      <c r="H9" s="4"/>
      <c r="I9" s="5"/>
      <c r="J9" s="4" t="s">
        <v>288</v>
      </c>
      <c r="K9" s="4"/>
      <c r="L9" s="4"/>
      <c r="M9" s="4"/>
      <c r="N9" s="1175" t="s">
        <v>291</v>
      </c>
      <c r="O9" s="1176"/>
      <c r="P9" s="1176"/>
      <c r="Q9" s="1176"/>
      <c r="R9" s="1176"/>
      <c r="S9" s="1176"/>
      <c r="T9" s="1176"/>
      <c r="U9" s="1176"/>
      <c r="V9" s="1176"/>
      <c r="W9" s="1176"/>
      <c r="X9" s="1176"/>
      <c r="Y9" s="1176"/>
      <c r="Z9" s="1176"/>
      <c r="AA9" s="1176"/>
      <c r="AB9" s="1176"/>
      <c r="AC9" s="1176"/>
      <c r="AD9" s="1176"/>
      <c r="AE9" s="1176"/>
      <c r="AF9" s="1176"/>
      <c r="AG9" s="1176"/>
      <c r="AH9" s="1176"/>
      <c r="AI9" s="1176"/>
      <c r="AJ9" s="1176"/>
      <c r="AK9" s="1176"/>
      <c r="AL9" s="1176"/>
      <c r="AM9" s="7"/>
      <c r="AN9" s="7" t="s">
        <v>299</v>
      </c>
      <c r="AO9" s="7"/>
      <c r="AP9" s="8"/>
      <c r="AQ9" s="3" t="s">
        <v>294</v>
      </c>
      <c r="AR9" s="5"/>
      <c r="AS9" s="9"/>
    </row>
    <row r="10" spans="2:47" x14ac:dyDescent="0.15">
      <c r="B10" s="10"/>
      <c r="C10" s="10" t="s">
        <v>280</v>
      </c>
      <c r="D10" s="11"/>
      <c r="E10" s="11"/>
      <c r="F10" s="11" t="s">
        <v>300</v>
      </c>
      <c r="G10" s="10" t="s">
        <v>285</v>
      </c>
      <c r="H10" s="11"/>
      <c r="I10" s="12" t="s">
        <v>374</v>
      </c>
      <c r="J10" s="11"/>
      <c r="K10" s="11"/>
      <c r="L10" s="11"/>
      <c r="M10" s="11" t="s">
        <v>374</v>
      </c>
      <c r="N10" s="10" t="s">
        <v>290</v>
      </c>
      <c r="O10" s="11"/>
      <c r="P10" s="11"/>
      <c r="Q10" s="11"/>
      <c r="R10" s="11"/>
      <c r="S10" s="1175" t="s">
        <v>292</v>
      </c>
      <c r="T10" s="1176"/>
      <c r="U10" s="1176"/>
      <c r="V10" s="1176"/>
      <c r="W10" s="1176"/>
      <c r="X10" s="1176"/>
      <c r="Y10" s="1176"/>
      <c r="Z10" s="1176"/>
      <c r="AA10" s="1176"/>
      <c r="AB10" s="1176"/>
      <c r="AC10" s="1176"/>
      <c r="AD10" s="1176"/>
      <c r="AE10" s="1176"/>
      <c r="AF10" s="1176"/>
      <c r="AG10" s="1176"/>
      <c r="AH10" s="1176"/>
      <c r="AI10" s="1176"/>
      <c r="AJ10" s="1176"/>
      <c r="AK10" s="1176"/>
      <c r="AL10" s="1192"/>
      <c r="AM10" s="6" t="s">
        <v>293</v>
      </c>
      <c r="AN10" s="11"/>
      <c r="AO10" s="11"/>
      <c r="AP10" s="11"/>
      <c r="AQ10" s="10" t="s">
        <v>295</v>
      </c>
      <c r="AR10" s="12"/>
      <c r="AS10" s="9"/>
      <c r="AT10" s="38"/>
      <c r="AU10" s="2" t="s">
        <v>925</v>
      </c>
    </row>
    <row r="11" spans="2:47" ht="12" customHeight="1" x14ac:dyDescent="0.15">
      <c r="B11" s="1241" t="s">
        <v>375</v>
      </c>
      <c r="C11" s="675" t="s">
        <v>396</v>
      </c>
      <c r="D11" s="654" t="s">
        <v>1858</v>
      </c>
      <c r="E11" s="654"/>
      <c r="F11" s="654"/>
      <c r="G11" s="1331"/>
      <c r="H11" s="1332"/>
      <c r="I11" s="1333"/>
      <c r="J11" s="2" t="s">
        <v>1325</v>
      </c>
      <c r="N11" s="9" t="s">
        <v>240</v>
      </c>
      <c r="S11" s="25" t="s">
        <v>396</v>
      </c>
      <c r="T11" s="2" t="s">
        <v>1328</v>
      </c>
      <c r="X11" s="27" t="s">
        <v>396</v>
      </c>
      <c r="Y11" s="2" t="s">
        <v>1329</v>
      </c>
      <c r="AC11" s="27" t="s">
        <v>396</v>
      </c>
      <c r="AD11" s="2" t="s">
        <v>1330</v>
      </c>
      <c r="AM11" s="670" t="s">
        <v>396</v>
      </c>
      <c r="AN11" s="1173" t="s">
        <v>2097</v>
      </c>
      <c r="AO11" s="1173"/>
      <c r="AP11" s="1174"/>
      <c r="AQ11" s="9"/>
      <c r="AR11" s="13"/>
      <c r="AS11" s="9"/>
      <c r="AU11" s="2" t="s">
        <v>926</v>
      </c>
    </row>
    <row r="12" spans="2:47" x14ac:dyDescent="0.15">
      <c r="B12" s="1242"/>
      <c r="C12" s="653" t="s">
        <v>1093</v>
      </c>
      <c r="D12" s="654"/>
      <c r="E12" s="654"/>
      <c r="F12" s="654"/>
      <c r="G12" s="1337"/>
      <c r="H12" s="1338"/>
      <c r="I12" s="1339"/>
      <c r="J12" s="11" t="s">
        <v>1326</v>
      </c>
      <c r="K12" s="11"/>
      <c r="L12" s="11"/>
      <c r="M12" s="11"/>
      <c r="N12" s="10"/>
      <c r="O12" s="11"/>
      <c r="P12" s="11"/>
      <c r="Q12" s="11"/>
      <c r="R12" s="11"/>
      <c r="S12" s="10"/>
      <c r="T12" s="11"/>
      <c r="U12" s="11"/>
      <c r="V12" s="11"/>
      <c r="W12" s="11"/>
      <c r="X12" s="11"/>
      <c r="Y12" s="11"/>
      <c r="Z12" s="11"/>
      <c r="AA12" s="11"/>
      <c r="AB12" s="11"/>
      <c r="AC12" s="11"/>
      <c r="AD12" s="11"/>
      <c r="AE12" s="11"/>
      <c r="AF12" s="11"/>
      <c r="AG12" s="11"/>
      <c r="AH12" s="11"/>
      <c r="AI12" s="11"/>
      <c r="AJ12" s="11"/>
      <c r="AK12" s="11"/>
      <c r="AL12" s="12"/>
      <c r="AM12" s="670" t="s">
        <v>396</v>
      </c>
      <c r="AN12" s="1173" t="s">
        <v>2092</v>
      </c>
      <c r="AO12" s="1173"/>
      <c r="AP12" s="1174"/>
      <c r="AQ12" s="9"/>
      <c r="AR12" s="13"/>
      <c r="AS12" s="9"/>
    </row>
    <row r="13" spans="2:47" x14ac:dyDescent="0.15">
      <c r="B13" s="1242"/>
      <c r="C13" s="654" t="s">
        <v>1094</v>
      </c>
      <c r="D13" s="654"/>
      <c r="E13" s="654"/>
      <c r="F13" s="654"/>
      <c r="G13" s="9" t="s">
        <v>1327</v>
      </c>
      <c r="I13" s="13"/>
      <c r="J13" s="2" t="s">
        <v>1331</v>
      </c>
      <c r="N13" s="9" t="s">
        <v>1327</v>
      </c>
      <c r="S13" s="9" t="s">
        <v>1333</v>
      </c>
      <c r="AM13" s="267"/>
      <c r="AN13" s="110"/>
      <c r="AO13" s="110"/>
      <c r="AP13" s="110"/>
      <c r="AQ13" s="9"/>
      <c r="AR13" s="13"/>
      <c r="AS13" s="9"/>
    </row>
    <row r="14" spans="2:47" x14ac:dyDescent="0.15">
      <c r="B14" s="1242"/>
      <c r="C14" s="9"/>
      <c r="G14" s="25" t="s">
        <v>396</v>
      </c>
      <c r="H14" s="2">
        <v>3</v>
      </c>
      <c r="I14" s="13"/>
      <c r="J14" s="2" t="s">
        <v>1332</v>
      </c>
      <c r="N14" s="9"/>
      <c r="S14" s="9"/>
      <c r="T14" s="27" t="s">
        <v>396</v>
      </c>
      <c r="U14" s="2" t="s">
        <v>1334</v>
      </c>
      <c r="Y14" s="2" t="s">
        <v>1336</v>
      </c>
      <c r="AM14" s="267"/>
      <c r="AN14" s="110"/>
      <c r="AO14" s="110"/>
      <c r="AP14" s="110"/>
      <c r="AQ14" s="9"/>
      <c r="AR14" s="13"/>
      <c r="AS14" s="9"/>
    </row>
    <row r="15" spans="2:47" x14ac:dyDescent="0.15">
      <c r="B15" s="1242"/>
      <c r="C15" s="9"/>
      <c r="G15" s="25" t="s">
        <v>396</v>
      </c>
      <c r="H15" s="2">
        <v>2</v>
      </c>
      <c r="I15" s="13"/>
      <c r="J15" s="2" t="s">
        <v>285</v>
      </c>
      <c r="N15" s="9"/>
      <c r="S15" s="9"/>
      <c r="T15" s="27" t="s">
        <v>396</v>
      </c>
      <c r="U15" s="2" t="s">
        <v>1335</v>
      </c>
      <c r="Y15" s="2" t="s">
        <v>1337</v>
      </c>
      <c r="AM15" s="267"/>
      <c r="AN15" s="110"/>
      <c r="AO15" s="110"/>
      <c r="AP15" s="110"/>
      <c r="AQ15" s="9"/>
      <c r="AR15" s="13"/>
      <c r="AS15" s="9"/>
    </row>
    <row r="16" spans="2:47" x14ac:dyDescent="0.15">
      <c r="B16" s="1242"/>
      <c r="C16" s="9"/>
      <c r="G16" s="25" t="s">
        <v>396</v>
      </c>
      <c r="H16" s="2">
        <v>1</v>
      </c>
      <c r="I16" s="13"/>
      <c r="N16" s="9"/>
      <c r="S16" s="9"/>
      <c r="T16" s="27" t="s">
        <v>396</v>
      </c>
      <c r="U16" s="2" t="s">
        <v>494</v>
      </c>
      <c r="Y16" s="2" t="s">
        <v>1338</v>
      </c>
      <c r="AM16" s="267"/>
      <c r="AN16" s="110"/>
      <c r="AO16" s="110"/>
      <c r="AP16" s="110"/>
      <c r="AQ16" s="9"/>
      <c r="AR16" s="13"/>
      <c r="AS16" s="9"/>
    </row>
    <row r="17" spans="2:45" x14ac:dyDescent="0.15">
      <c r="B17" s="1242"/>
      <c r="C17" s="9"/>
      <c r="G17" s="10"/>
      <c r="H17" s="11"/>
      <c r="I17" s="12"/>
      <c r="N17" s="10"/>
      <c r="O17" s="11"/>
      <c r="P17" s="11"/>
      <c r="Q17" s="11"/>
      <c r="R17" s="11"/>
      <c r="S17" s="10"/>
      <c r="T17" s="11"/>
      <c r="U17" s="11"/>
      <c r="V17" s="11"/>
      <c r="W17" s="11"/>
      <c r="X17" s="11"/>
      <c r="Y17" s="11"/>
      <c r="Z17" s="11"/>
      <c r="AA17" s="11"/>
      <c r="AB17" s="11"/>
      <c r="AC17" s="11"/>
      <c r="AD17" s="11"/>
      <c r="AE17" s="11"/>
      <c r="AF17" s="11"/>
      <c r="AG17" s="11"/>
      <c r="AH17" s="11"/>
      <c r="AI17" s="11"/>
      <c r="AJ17" s="11"/>
      <c r="AK17" s="11"/>
      <c r="AL17" s="12"/>
      <c r="AM17" s="267"/>
      <c r="AN17" s="110"/>
      <c r="AO17" s="110"/>
      <c r="AP17" s="110"/>
      <c r="AQ17" s="9"/>
      <c r="AR17" s="13"/>
      <c r="AS17" s="9"/>
    </row>
    <row r="18" spans="2:45" x14ac:dyDescent="0.15">
      <c r="B18" s="1242"/>
      <c r="C18" s="9"/>
      <c r="G18" s="9" t="s">
        <v>1339</v>
      </c>
      <c r="I18" s="13"/>
      <c r="N18" s="9" t="s">
        <v>1339</v>
      </c>
      <c r="S18" s="9" t="s">
        <v>1333</v>
      </c>
      <c r="AM18" s="267"/>
      <c r="AN18" s="110"/>
      <c r="AO18" s="110"/>
      <c r="AP18" s="110"/>
      <c r="AQ18" s="9"/>
      <c r="AR18" s="13"/>
      <c r="AS18" s="9"/>
    </row>
    <row r="19" spans="2:45" x14ac:dyDescent="0.15">
      <c r="B19" s="1242"/>
      <c r="C19" s="9"/>
      <c r="G19" s="25" t="s">
        <v>396</v>
      </c>
      <c r="H19" s="2">
        <v>3</v>
      </c>
      <c r="I19" s="13"/>
      <c r="N19" s="9"/>
      <c r="S19" s="9"/>
      <c r="T19" s="27" t="s">
        <v>396</v>
      </c>
      <c r="U19" s="2" t="s">
        <v>1349</v>
      </c>
      <c r="Y19" s="2" t="s">
        <v>1336</v>
      </c>
      <c r="AM19" s="267"/>
      <c r="AN19" s="110"/>
      <c r="AO19" s="110"/>
      <c r="AP19" s="110"/>
      <c r="AQ19" s="9"/>
      <c r="AR19" s="13"/>
      <c r="AS19" s="9"/>
    </row>
    <row r="20" spans="2:45" x14ac:dyDescent="0.15">
      <c r="B20" s="1242"/>
      <c r="C20" s="9"/>
      <c r="G20" s="25" t="s">
        <v>396</v>
      </c>
      <c r="H20" s="2">
        <v>2</v>
      </c>
      <c r="I20" s="13"/>
      <c r="N20" s="9"/>
      <c r="S20" s="9"/>
      <c r="T20" s="27" t="s">
        <v>396</v>
      </c>
      <c r="U20" s="2" t="s">
        <v>1335</v>
      </c>
      <c r="Y20" s="2" t="s">
        <v>1337</v>
      </c>
      <c r="AM20" s="267"/>
      <c r="AN20" s="110"/>
      <c r="AO20" s="110"/>
      <c r="AP20" s="110"/>
      <c r="AQ20" s="9"/>
      <c r="AR20" s="13"/>
      <c r="AS20" s="9"/>
    </row>
    <row r="21" spans="2:45" x14ac:dyDescent="0.15">
      <c r="B21" s="1242"/>
      <c r="C21" s="9"/>
      <c r="G21" s="9"/>
      <c r="I21" s="13"/>
      <c r="N21" s="9"/>
      <c r="S21" s="9"/>
      <c r="AL21" s="13"/>
      <c r="AM21" s="267"/>
      <c r="AN21" s="110"/>
      <c r="AO21" s="110"/>
      <c r="AP21" s="110"/>
      <c r="AQ21" s="9"/>
      <c r="AR21" s="13"/>
      <c r="AS21" s="9"/>
    </row>
    <row r="22" spans="2:45" x14ac:dyDescent="0.15">
      <c r="B22" s="1242"/>
      <c r="C22" s="25" t="s">
        <v>396</v>
      </c>
      <c r="D22" s="2" t="s">
        <v>297</v>
      </c>
      <c r="G22" s="9"/>
      <c r="I22" s="13"/>
      <c r="N22" s="9"/>
      <c r="S22" s="25" t="s">
        <v>396</v>
      </c>
      <c r="T22" s="2" t="s">
        <v>494</v>
      </c>
      <c r="X22" s="2" t="s">
        <v>1340</v>
      </c>
      <c r="AM22" s="267"/>
      <c r="AN22" s="110"/>
      <c r="AO22" s="110"/>
      <c r="AP22" s="110"/>
      <c r="AQ22" s="9"/>
      <c r="AR22" s="13"/>
      <c r="AS22" s="9"/>
    </row>
    <row r="23" spans="2:45" x14ac:dyDescent="0.15">
      <c r="B23" s="1242"/>
      <c r="C23" s="9"/>
      <c r="D23" s="2" t="s">
        <v>1341</v>
      </c>
      <c r="G23" s="9"/>
      <c r="I23" s="13"/>
      <c r="N23" s="9"/>
      <c r="S23" s="9"/>
      <c r="T23" s="27" t="s">
        <v>396</v>
      </c>
      <c r="U23" s="2" t="s">
        <v>1343</v>
      </c>
      <c r="AM23" s="267"/>
      <c r="AN23" s="110"/>
      <c r="AO23" s="110"/>
      <c r="AP23" s="110"/>
      <c r="AQ23" s="9"/>
      <c r="AR23" s="13"/>
      <c r="AS23" s="9"/>
    </row>
    <row r="24" spans="2:45" x14ac:dyDescent="0.15">
      <c r="B24" s="1242"/>
      <c r="C24" s="9"/>
      <c r="G24" s="9"/>
      <c r="I24" s="13"/>
      <c r="N24" s="9"/>
      <c r="S24" s="9"/>
      <c r="T24" s="27" t="s">
        <v>396</v>
      </c>
      <c r="U24" s="2" t="s">
        <v>1344</v>
      </c>
      <c r="AL24" s="13"/>
      <c r="AM24" s="267"/>
      <c r="AN24" s="110"/>
      <c r="AO24" s="110"/>
      <c r="AP24" s="110"/>
      <c r="AQ24" s="9"/>
      <c r="AR24" s="13"/>
      <c r="AS24" s="9"/>
    </row>
    <row r="25" spans="2:45" x14ac:dyDescent="0.15">
      <c r="B25" s="1242"/>
      <c r="C25" s="25" t="s">
        <v>396</v>
      </c>
      <c r="D25" s="2" t="s">
        <v>297</v>
      </c>
      <c r="G25" s="9"/>
      <c r="I25" s="13"/>
      <c r="N25" s="9"/>
      <c r="S25" s="9"/>
      <c r="AM25" s="267"/>
      <c r="AN25" s="110"/>
      <c r="AO25" s="110"/>
      <c r="AP25" s="110"/>
      <c r="AQ25" s="9"/>
      <c r="AR25" s="13"/>
      <c r="AS25" s="9"/>
    </row>
    <row r="26" spans="2:45" x14ac:dyDescent="0.15">
      <c r="B26" s="1242"/>
      <c r="C26" s="9" t="s">
        <v>1342</v>
      </c>
      <c r="G26" s="9"/>
      <c r="I26" s="13"/>
      <c r="N26" s="9"/>
      <c r="S26" s="72" t="s">
        <v>222</v>
      </c>
      <c r="T26" s="67" t="s">
        <v>1345</v>
      </c>
      <c r="AM26" s="267"/>
      <c r="AN26" s="110"/>
      <c r="AO26" s="110"/>
      <c r="AP26" s="110"/>
      <c r="AQ26" s="9"/>
      <c r="AR26" s="13"/>
      <c r="AS26" s="9"/>
    </row>
    <row r="27" spans="2:45" x14ac:dyDescent="0.15">
      <c r="B27" s="1242"/>
      <c r="C27" s="9"/>
      <c r="G27" s="9"/>
      <c r="I27" s="13"/>
      <c r="N27" s="9"/>
      <c r="S27" s="72"/>
      <c r="T27" s="67" t="s">
        <v>223</v>
      </c>
      <c r="AM27" s="267"/>
      <c r="AN27" s="110"/>
      <c r="AO27" s="110"/>
      <c r="AP27" s="110"/>
      <c r="AQ27" s="9"/>
      <c r="AR27" s="13"/>
      <c r="AS27" s="9"/>
    </row>
    <row r="28" spans="2:45" x14ac:dyDescent="0.15">
      <c r="B28" s="1242"/>
      <c r="C28" s="9"/>
      <c r="G28" s="9"/>
      <c r="I28" s="13"/>
      <c r="N28" s="9"/>
      <c r="S28" s="72" t="s">
        <v>224</v>
      </c>
      <c r="T28" s="67" t="s">
        <v>1346</v>
      </c>
      <c r="AM28" s="267"/>
      <c r="AN28" s="110"/>
      <c r="AO28" s="110"/>
      <c r="AP28" s="110"/>
      <c r="AQ28" s="9"/>
      <c r="AR28" s="13"/>
      <c r="AS28" s="9"/>
    </row>
    <row r="29" spans="2:45" x14ac:dyDescent="0.15">
      <c r="B29" s="9"/>
      <c r="C29" s="9"/>
      <c r="G29" s="9"/>
      <c r="I29" s="13"/>
      <c r="N29" s="9"/>
      <c r="S29" s="72"/>
      <c r="T29" s="67" t="s">
        <v>1347</v>
      </c>
      <c r="AM29" s="267"/>
      <c r="AN29" s="110"/>
      <c r="AO29" s="110"/>
      <c r="AP29" s="110"/>
      <c r="AQ29" s="9"/>
      <c r="AR29" s="13"/>
      <c r="AS29" s="9"/>
    </row>
    <row r="30" spans="2:45" x14ac:dyDescent="0.15">
      <c r="B30" s="9"/>
      <c r="C30" s="9"/>
      <c r="G30" s="9"/>
      <c r="I30" s="13"/>
      <c r="N30" s="9"/>
      <c r="S30" s="72" t="s">
        <v>225</v>
      </c>
      <c r="T30" s="67" t="s">
        <v>1348</v>
      </c>
      <c r="AM30" s="267"/>
      <c r="AN30" s="110"/>
      <c r="AO30" s="110"/>
      <c r="AP30" s="110"/>
      <c r="AQ30" s="9"/>
      <c r="AR30" s="13"/>
      <c r="AS30" s="9"/>
    </row>
    <row r="31" spans="2:45" x14ac:dyDescent="0.15">
      <c r="B31" s="9"/>
      <c r="C31" s="9"/>
      <c r="G31" s="9"/>
      <c r="I31" s="13"/>
      <c r="N31" s="9"/>
      <c r="S31" s="72" t="s">
        <v>226</v>
      </c>
      <c r="T31" s="67" t="s">
        <v>1350</v>
      </c>
      <c r="AM31" s="267"/>
      <c r="AN31" s="110"/>
      <c r="AO31" s="110"/>
      <c r="AP31" s="110"/>
      <c r="AQ31" s="9"/>
      <c r="AR31" s="13"/>
      <c r="AS31" s="9"/>
    </row>
    <row r="32" spans="2:45" x14ac:dyDescent="0.15">
      <c r="B32" s="9"/>
      <c r="C32" s="9"/>
      <c r="G32" s="9"/>
      <c r="I32" s="13"/>
      <c r="N32" s="9"/>
      <c r="S32" s="72"/>
      <c r="T32" s="67" t="s">
        <v>1351</v>
      </c>
      <c r="AM32" s="267"/>
      <c r="AN32" s="110"/>
      <c r="AO32" s="110"/>
      <c r="AP32" s="110"/>
      <c r="AQ32" s="9"/>
      <c r="AR32" s="13"/>
      <c r="AS32" s="9"/>
    </row>
    <row r="33" spans="2:45" x14ac:dyDescent="0.15">
      <c r="B33" s="10"/>
      <c r="C33" s="10"/>
      <c r="D33" s="11"/>
      <c r="E33" s="11"/>
      <c r="F33" s="11"/>
      <c r="G33" s="10"/>
      <c r="H33" s="11"/>
      <c r="I33" s="12"/>
      <c r="J33" s="11"/>
      <c r="K33" s="11"/>
      <c r="L33" s="11"/>
      <c r="M33" s="11"/>
      <c r="N33" s="10"/>
      <c r="O33" s="11"/>
      <c r="P33" s="11"/>
      <c r="Q33" s="11"/>
      <c r="R33" s="11"/>
      <c r="S33" s="114"/>
      <c r="T33" s="115" t="s">
        <v>221</v>
      </c>
      <c r="U33" s="11"/>
      <c r="V33" s="11"/>
      <c r="W33" s="11"/>
      <c r="X33" s="11"/>
      <c r="Y33" s="11"/>
      <c r="Z33" s="11"/>
      <c r="AA33" s="11"/>
      <c r="AB33" s="11"/>
      <c r="AC33" s="11"/>
      <c r="AD33" s="11"/>
      <c r="AE33" s="11"/>
      <c r="AF33" s="11"/>
      <c r="AG33" s="11"/>
      <c r="AH33" s="11"/>
      <c r="AI33" s="11"/>
      <c r="AJ33" s="11"/>
      <c r="AK33" s="11"/>
      <c r="AL33" s="11"/>
      <c r="AM33" s="268"/>
      <c r="AN33" s="108"/>
      <c r="AO33" s="108"/>
      <c r="AP33" s="108"/>
      <c r="AQ33" s="10"/>
      <c r="AR33" s="12"/>
      <c r="AS33" s="9"/>
    </row>
    <row r="34" spans="2:45" ht="8.1" customHeight="1" x14ac:dyDescent="0.15"/>
    <row r="35" spans="2:45" s="238" customFormat="1" ht="15" customHeight="1" x14ac:dyDescent="0.15">
      <c r="B35" s="238" t="s">
        <v>298</v>
      </c>
    </row>
    <row r="37" spans="2:45" x14ac:dyDescent="0.15">
      <c r="B37" s="662" t="s">
        <v>1076</v>
      </c>
      <c r="C37" s="654"/>
      <c r="D37" s="654" t="s">
        <v>376</v>
      </c>
      <c r="E37" s="654"/>
      <c r="AR37" s="38" t="s">
        <v>1107</v>
      </c>
    </row>
    <row r="38" spans="2:45" x14ac:dyDescent="0.15">
      <c r="B38" s="1"/>
      <c r="D38" s="665" t="s">
        <v>1841</v>
      </c>
    </row>
    <row r="39" spans="2:45" ht="12" customHeight="1" x14ac:dyDescent="0.15">
      <c r="B39" s="27" t="s">
        <v>957</v>
      </c>
      <c r="C39" s="2" t="s">
        <v>249</v>
      </c>
      <c r="K39" s="1319"/>
      <c r="L39" s="1320"/>
      <c r="M39" s="1320"/>
      <c r="N39" s="1320"/>
      <c r="O39" s="1320"/>
      <c r="P39" s="1320"/>
      <c r="Q39" s="1320"/>
      <c r="R39" s="1320"/>
      <c r="S39" s="1320"/>
      <c r="T39" s="1320"/>
      <c r="U39" s="1320"/>
      <c r="V39" s="1320"/>
      <c r="W39" s="1320"/>
      <c r="X39" s="1320"/>
      <c r="Y39" s="1320"/>
      <c r="Z39" s="1320"/>
      <c r="AA39" s="1320"/>
      <c r="AB39" s="1320"/>
      <c r="AC39" s="1320"/>
      <c r="AD39" s="1320"/>
      <c r="AE39" s="1320"/>
      <c r="AF39" s="1320"/>
      <c r="AG39" s="1320"/>
      <c r="AH39" s="1320"/>
      <c r="AI39" s="1320"/>
      <c r="AJ39" s="1320"/>
      <c r="AK39" s="1320"/>
      <c r="AL39" s="1320"/>
      <c r="AM39" s="1320"/>
      <c r="AN39" s="1320"/>
      <c r="AO39" s="1320"/>
      <c r="AP39" s="1320"/>
      <c r="AQ39" s="1320"/>
      <c r="AR39" s="1321"/>
    </row>
    <row r="40" spans="2:45" s="38" customFormat="1" ht="12" customHeight="1" x14ac:dyDescent="0.15">
      <c r="K40" s="1316"/>
      <c r="L40" s="1317"/>
      <c r="M40" s="1317"/>
      <c r="N40" s="1317"/>
      <c r="O40" s="1317"/>
      <c r="P40" s="1317"/>
      <c r="Q40" s="1317"/>
      <c r="R40" s="1317"/>
      <c r="S40" s="1317"/>
      <c r="T40" s="1317"/>
      <c r="U40" s="1317"/>
      <c r="V40" s="1317"/>
      <c r="W40" s="1317"/>
      <c r="X40" s="1317"/>
      <c r="Y40" s="1317"/>
      <c r="Z40" s="1317"/>
      <c r="AA40" s="1317"/>
      <c r="AB40" s="1317"/>
      <c r="AC40" s="1317"/>
      <c r="AD40" s="1317"/>
      <c r="AE40" s="1317"/>
      <c r="AF40" s="1317"/>
      <c r="AG40" s="1317"/>
      <c r="AH40" s="1317"/>
      <c r="AI40" s="1317"/>
      <c r="AJ40" s="1317"/>
      <c r="AK40" s="1317"/>
      <c r="AL40" s="1317"/>
      <c r="AM40" s="1317"/>
      <c r="AN40" s="1317"/>
      <c r="AO40" s="1317"/>
      <c r="AP40" s="1317"/>
      <c r="AQ40" s="1317"/>
      <c r="AR40" s="1318"/>
    </row>
    <row r="41" spans="2:45" x14ac:dyDescent="0.15">
      <c r="B41" s="3"/>
      <c r="C41" s="3" t="s">
        <v>279</v>
      </c>
      <c r="D41" s="4"/>
      <c r="E41" s="4"/>
      <c r="F41" s="4"/>
      <c r="G41" s="3" t="s">
        <v>284</v>
      </c>
      <c r="H41" s="4"/>
      <c r="I41" s="5"/>
      <c r="J41" s="4" t="s">
        <v>288</v>
      </c>
      <c r="K41" s="4"/>
      <c r="L41" s="4"/>
      <c r="M41" s="4"/>
      <c r="N41" s="1175" t="s">
        <v>291</v>
      </c>
      <c r="O41" s="1176"/>
      <c r="P41" s="1176"/>
      <c r="Q41" s="1176"/>
      <c r="R41" s="1176"/>
      <c r="S41" s="1176"/>
      <c r="T41" s="1176"/>
      <c r="U41" s="1176"/>
      <c r="V41" s="1176"/>
      <c r="W41" s="1176"/>
      <c r="X41" s="1176"/>
      <c r="Y41" s="1176"/>
      <c r="Z41" s="1176"/>
      <c r="AA41" s="1176"/>
      <c r="AB41" s="1176"/>
      <c r="AC41" s="1176"/>
      <c r="AD41" s="1176"/>
      <c r="AE41" s="1176"/>
      <c r="AF41" s="1176"/>
      <c r="AG41" s="1176"/>
      <c r="AH41" s="1176"/>
      <c r="AI41" s="1176"/>
      <c r="AJ41" s="1176"/>
      <c r="AK41" s="1176"/>
      <c r="AL41" s="1176"/>
      <c r="AM41" s="7"/>
      <c r="AN41" s="7" t="s">
        <v>281</v>
      </c>
      <c r="AO41" s="7"/>
      <c r="AP41" s="8"/>
      <c r="AQ41" s="3" t="s">
        <v>294</v>
      </c>
      <c r="AR41" s="5"/>
      <c r="AS41" s="9"/>
    </row>
    <row r="42" spans="2:45" x14ac:dyDescent="0.15">
      <c r="B42" s="10"/>
      <c r="C42" s="10" t="s">
        <v>280</v>
      </c>
      <c r="D42" s="11"/>
      <c r="E42" s="11"/>
      <c r="F42" s="11" t="s">
        <v>281</v>
      </c>
      <c r="G42" s="10" t="s">
        <v>285</v>
      </c>
      <c r="H42" s="11"/>
      <c r="I42" s="12" t="s">
        <v>281</v>
      </c>
      <c r="J42" s="11"/>
      <c r="K42" s="11"/>
      <c r="L42" s="11"/>
      <c r="M42" s="11" t="s">
        <v>281</v>
      </c>
      <c r="N42" s="10" t="s">
        <v>290</v>
      </c>
      <c r="O42" s="11"/>
      <c r="P42" s="11"/>
      <c r="Q42" s="11"/>
      <c r="R42" s="11"/>
      <c r="S42" s="1175" t="s">
        <v>292</v>
      </c>
      <c r="T42" s="1176"/>
      <c r="U42" s="1176"/>
      <c r="V42" s="1176"/>
      <c r="W42" s="1176"/>
      <c r="X42" s="1176"/>
      <c r="Y42" s="1176"/>
      <c r="Z42" s="1176"/>
      <c r="AA42" s="1176"/>
      <c r="AB42" s="1176"/>
      <c r="AC42" s="1176"/>
      <c r="AD42" s="1176"/>
      <c r="AE42" s="1176"/>
      <c r="AF42" s="1176"/>
      <c r="AG42" s="1176"/>
      <c r="AH42" s="1176"/>
      <c r="AI42" s="1176"/>
      <c r="AJ42" s="1176"/>
      <c r="AK42" s="1176"/>
      <c r="AL42" s="1192"/>
      <c r="AM42" s="6" t="s">
        <v>293</v>
      </c>
      <c r="AN42" s="11"/>
      <c r="AO42" s="11"/>
      <c r="AP42" s="11"/>
      <c r="AQ42" s="10" t="s">
        <v>295</v>
      </c>
      <c r="AR42" s="12"/>
      <c r="AS42" s="9"/>
    </row>
    <row r="43" spans="2:45" ht="12" customHeight="1" x14ac:dyDescent="0.15">
      <c r="B43" s="1241" t="s">
        <v>375</v>
      </c>
      <c r="C43" s="675" t="s">
        <v>396</v>
      </c>
      <c r="D43" s="654" t="s">
        <v>1859</v>
      </c>
      <c r="E43" s="654"/>
      <c r="F43" s="654"/>
      <c r="G43" s="3"/>
      <c r="H43" s="4"/>
      <c r="I43" s="5"/>
      <c r="J43" s="2" t="s">
        <v>227</v>
      </c>
      <c r="N43" s="25" t="s">
        <v>396</v>
      </c>
      <c r="O43" s="2" t="s">
        <v>241</v>
      </c>
      <c r="S43" s="9" t="s">
        <v>229</v>
      </c>
      <c r="AM43" s="670" t="s">
        <v>396</v>
      </c>
      <c r="AN43" s="1173" t="s">
        <v>2097</v>
      </c>
      <c r="AO43" s="1173"/>
      <c r="AP43" s="1174"/>
      <c r="AQ43" s="9"/>
      <c r="AR43" s="13"/>
      <c r="AS43" s="9"/>
    </row>
    <row r="44" spans="2:45" x14ac:dyDescent="0.15">
      <c r="B44" s="1242"/>
      <c r="C44" s="653" t="s">
        <v>376</v>
      </c>
      <c r="D44" s="654"/>
      <c r="E44" s="654"/>
      <c r="F44" s="654"/>
      <c r="G44" s="9"/>
      <c r="I44" s="13"/>
      <c r="J44" s="2" t="s">
        <v>344</v>
      </c>
      <c r="N44" s="9"/>
      <c r="S44" s="9"/>
      <c r="T44" s="27" t="s">
        <v>396</v>
      </c>
      <c r="U44" s="2" t="s">
        <v>234</v>
      </c>
      <c r="AA44" s="2" t="s">
        <v>235</v>
      </c>
      <c r="AM44" s="670" t="s">
        <v>396</v>
      </c>
      <c r="AN44" s="1173" t="s">
        <v>2092</v>
      </c>
      <c r="AO44" s="1173"/>
      <c r="AP44" s="1174"/>
      <c r="AQ44" s="9"/>
      <c r="AR44" s="13"/>
      <c r="AS44" s="9"/>
    </row>
    <row r="45" spans="2:45" x14ac:dyDescent="0.15">
      <c r="B45" s="1242"/>
      <c r="C45" s="9"/>
      <c r="G45" s="9"/>
      <c r="I45" s="13"/>
      <c r="N45" s="9"/>
      <c r="S45" s="9"/>
      <c r="T45" s="27" t="s">
        <v>396</v>
      </c>
      <c r="U45" s="2" t="s">
        <v>236</v>
      </c>
      <c r="AA45" s="2" t="s">
        <v>237</v>
      </c>
      <c r="AM45" s="267"/>
      <c r="AN45" s="110"/>
      <c r="AO45" s="110"/>
      <c r="AP45" s="110"/>
      <c r="AQ45" s="9"/>
      <c r="AR45" s="13"/>
      <c r="AS45" s="9"/>
    </row>
    <row r="46" spans="2:45" x14ac:dyDescent="0.15">
      <c r="B46" s="1242"/>
      <c r="C46" s="9"/>
      <c r="G46" s="9"/>
      <c r="I46" s="13"/>
      <c r="N46" s="9"/>
      <c r="S46" s="9"/>
      <c r="AA46" s="1486"/>
      <c r="AB46" s="1486"/>
      <c r="AM46" s="267"/>
      <c r="AN46" s="110"/>
      <c r="AO46" s="110"/>
      <c r="AP46" s="110"/>
      <c r="AQ46" s="9"/>
      <c r="AR46" s="13"/>
      <c r="AS46" s="9"/>
    </row>
    <row r="47" spans="2:45" x14ac:dyDescent="0.15">
      <c r="B47" s="1242"/>
      <c r="C47" s="9"/>
      <c r="G47" s="9"/>
      <c r="I47" s="13"/>
      <c r="N47" s="9"/>
      <c r="S47" s="9" t="s">
        <v>232</v>
      </c>
      <c r="AM47" s="267"/>
      <c r="AN47" s="110"/>
      <c r="AO47" s="110"/>
      <c r="AP47" s="110"/>
      <c r="AQ47" s="9"/>
      <c r="AR47" s="13"/>
      <c r="AS47" s="9"/>
    </row>
    <row r="48" spans="2:45" x14ac:dyDescent="0.15">
      <c r="B48" s="1242"/>
      <c r="C48" s="9"/>
      <c r="G48" s="9"/>
      <c r="I48" s="13"/>
      <c r="N48" s="9"/>
      <c r="S48" s="9"/>
      <c r="T48" s="27" t="s">
        <v>396</v>
      </c>
      <c r="U48" s="2" t="s">
        <v>434</v>
      </c>
      <c r="W48" s="2" t="s">
        <v>233</v>
      </c>
      <c r="AM48" s="267"/>
      <c r="AN48" s="110"/>
      <c r="AO48" s="110"/>
      <c r="AP48" s="110"/>
      <c r="AQ48" s="9"/>
      <c r="AR48" s="13"/>
      <c r="AS48" s="9"/>
    </row>
    <row r="49" spans="2:45" x14ac:dyDescent="0.15">
      <c r="B49" s="1242"/>
      <c r="C49" s="9"/>
      <c r="G49" s="9"/>
      <c r="I49" s="13"/>
      <c r="N49" s="10"/>
      <c r="O49" s="11"/>
      <c r="P49" s="11"/>
      <c r="Q49" s="11"/>
      <c r="R49" s="11"/>
      <c r="S49" s="10"/>
      <c r="T49" s="28" t="s">
        <v>396</v>
      </c>
      <c r="U49" s="11" t="s">
        <v>435</v>
      </c>
      <c r="V49" s="11"/>
      <c r="W49" s="11"/>
      <c r="X49" s="11"/>
      <c r="Y49" s="11"/>
      <c r="Z49" s="11"/>
      <c r="AA49" s="11"/>
      <c r="AB49" s="11"/>
      <c r="AC49" s="11"/>
      <c r="AD49" s="11"/>
      <c r="AE49" s="11"/>
      <c r="AF49" s="11"/>
      <c r="AG49" s="11"/>
      <c r="AH49" s="11"/>
      <c r="AI49" s="11"/>
      <c r="AJ49" s="11"/>
      <c r="AK49" s="11"/>
      <c r="AL49" s="12"/>
      <c r="AM49" s="267"/>
      <c r="AN49" s="110"/>
      <c r="AO49" s="110"/>
      <c r="AP49" s="110"/>
      <c r="AQ49" s="9"/>
      <c r="AR49" s="13"/>
      <c r="AS49" s="9"/>
    </row>
    <row r="50" spans="2:45" x14ac:dyDescent="0.15">
      <c r="B50" s="1242"/>
      <c r="C50" s="9"/>
      <c r="G50" s="9"/>
      <c r="I50" s="13"/>
      <c r="N50" s="25" t="s">
        <v>396</v>
      </c>
      <c r="O50" s="2" t="s">
        <v>494</v>
      </c>
      <c r="S50" s="102" t="s">
        <v>230</v>
      </c>
      <c r="T50" s="1196"/>
      <c r="U50" s="1196"/>
      <c r="V50" s="1196"/>
      <c r="W50" s="1196"/>
      <c r="X50" s="1196"/>
      <c r="Y50" s="1196"/>
      <c r="Z50" s="1196"/>
      <c r="AA50" s="1196"/>
      <c r="AB50" s="1196"/>
      <c r="AC50" s="1196"/>
      <c r="AD50" s="1196"/>
      <c r="AE50" s="1196"/>
      <c r="AF50" s="1196"/>
      <c r="AG50" s="1196"/>
      <c r="AH50" s="1196"/>
      <c r="AI50" s="1196"/>
      <c r="AJ50" s="1196"/>
      <c r="AK50" s="2" t="s">
        <v>231</v>
      </c>
      <c r="AM50" s="267"/>
      <c r="AN50" s="110"/>
      <c r="AO50" s="110"/>
      <c r="AP50" s="110"/>
      <c r="AQ50" s="9"/>
      <c r="AR50" s="13"/>
      <c r="AS50" s="9"/>
    </row>
    <row r="51" spans="2:45" x14ac:dyDescent="0.15">
      <c r="B51" s="1242"/>
      <c r="C51" s="9"/>
      <c r="G51" s="9"/>
      <c r="I51" s="13"/>
      <c r="J51" s="10"/>
      <c r="K51" s="11"/>
      <c r="L51" s="11"/>
      <c r="M51" s="11"/>
      <c r="N51" s="10"/>
      <c r="O51" s="11"/>
      <c r="P51" s="11"/>
      <c r="Q51" s="11"/>
      <c r="R51" s="11"/>
      <c r="S51" s="114" t="s">
        <v>243</v>
      </c>
      <c r="T51" s="115" t="s">
        <v>242</v>
      </c>
      <c r="U51" s="11"/>
      <c r="V51" s="11"/>
      <c r="W51" s="11"/>
      <c r="X51" s="11"/>
      <c r="Y51" s="11"/>
      <c r="Z51" s="11"/>
      <c r="AA51" s="11"/>
      <c r="AB51" s="11"/>
      <c r="AC51" s="11"/>
      <c r="AD51" s="11"/>
      <c r="AE51" s="11"/>
      <c r="AF51" s="11"/>
      <c r="AG51" s="11"/>
      <c r="AH51" s="11"/>
      <c r="AI51" s="11"/>
      <c r="AJ51" s="11"/>
      <c r="AK51" s="11"/>
      <c r="AL51" s="12"/>
      <c r="AM51" s="268"/>
      <c r="AN51" s="108"/>
      <c r="AO51" s="108"/>
      <c r="AP51" s="108"/>
      <c r="AQ51" s="10"/>
      <c r="AR51" s="12"/>
      <c r="AS51" s="9"/>
    </row>
    <row r="52" spans="2:45" x14ac:dyDescent="0.15">
      <c r="B52" s="1242"/>
      <c r="C52" s="9"/>
      <c r="G52" s="9"/>
      <c r="I52" s="13"/>
      <c r="J52" s="2" t="s">
        <v>244</v>
      </c>
      <c r="N52" s="3" t="s">
        <v>245</v>
      </c>
      <c r="O52" s="4"/>
      <c r="P52" s="4"/>
      <c r="Q52" s="4"/>
      <c r="R52" s="4"/>
      <c r="S52" s="3"/>
      <c r="T52" s="4" t="s">
        <v>228</v>
      </c>
      <c r="U52" s="4"/>
      <c r="V52" s="4"/>
      <c r="W52" s="4"/>
      <c r="X52" s="4"/>
      <c r="Y52" s="116" t="s">
        <v>230</v>
      </c>
      <c r="Z52" s="73" t="s">
        <v>396</v>
      </c>
      <c r="AA52" s="4" t="s">
        <v>434</v>
      </c>
      <c r="AB52" s="4"/>
      <c r="AC52" s="73" t="s">
        <v>396</v>
      </c>
      <c r="AD52" s="4" t="s">
        <v>435</v>
      </c>
      <c r="AE52" s="4" t="s">
        <v>231</v>
      </c>
      <c r="AF52" s="4"/>
      <c r="AG52" s="4"/>
      <c r="AH52" s="4"/>
      <c r="AI52" s="4"/>
      <c r="AJ52" s="4"/>
      <c r="AK52" s="4"/>
      <c r="AL52" s="5"/>
      <c r="AM52" s="670" t="s">
        <v>396</v>
      </c>
      <c r="AN52" s="1173" t="s">
        <v>2097</v>
      </c>
      <c r="AO52" s="1173"/>
      <c r="AP52" s="1174"/>
      <c r="AQ52" s="9"/>
      <c r="AR52" s="13"/>
      <c r="AS52" s="9"/>
    </row>
    <row r="53" spans="2:45" x14ac:dyDescent="0.15">
      <c r="B53" s="1242"/>
      <c r="C53" s="9"/>
      <c r="G53" s="9"/>
      <c r="I53" s="13"/>
      <c r="J53" s="2" t="s">
        <v>344</v>
      </c>
      <c r="N53" s="10"/>
      <c r="O53" s="11"/>
      <c r="P53" s="11"/>
      <c r="Q53" s="11"/>
      <c r="R53" s="11"/>
      <c r="S53" s="10"/>
      <c r="T53" s="11" t="s">
        <v>248</v>
      </c>
      <c r="U53" s="11"/>
      <c r="V53" s="11"/>
      <c r="W53" s="11"/>
      <c r="X53" s="11"/>
      <c r="Y53" s="41" t="s">
        <v>230</v>
      </c>
      <c r="Z53" s="28" t="s">
        <v>396</v>
      </c>
      <c r="AA53" s="11" t="s">
        <v>434</v>
      </c>
      <c r="AB53" s="11"/>
      <c r="AC53" s="28" t="s">
        <v>396</v>
      </c>
      <c r="AD53" s="11" t="s">
        <v>435</v>
      </c>
      <c r="AE53" s="11" t="s">
        <v>231</v>
      </c>
      <c r="AF53" s="11"/>
      <c r="AG53" s="11"/>
      <c r="AH53" s="11"/>
      <c r="AI53" s="11"/>
      <c r="AJ53" s="11"/>
      <c r="AK53" s="11"/>
      <c r="AL53" s="12"/>
      <c r="AM53" s="670" t="s">
        <v>396</v>
      </c>
      <c r="AN53" s="1173" t="s">
        <v>2098</v>
      </c>
      <c r="AO53" s="1173"/>
      <c r="AP53" s="1174"/>
      <c r="AQ53" s="9"/>
      <c r="AR53" s="13"/>
      <c r="AS53" s="9"/>
    </row>
    <row r="54" spans="2:45" x14ac:dyDescent="0.15">
      <c r="B54" s="1242"/>
      <c r="C54" s="9"/>
      <c r="G54" s="9"/>
      <c r="I54" s="13"/>
      <c r="N54" s="3" t="s">
        <v>246</v>
      </c>
      <c r="O54" s="4"/>
      <c r="P54" s="4"/>
      <c r="Q54" s="4"/>
      <c r="R54" s="4"/>
      <c r="S54" s="3"/>
      <c r="T54" s="4" t="s">
        <v>228</v>
      </c>
      <c r="U54" s="4"/>
      <c r="V54" s="4"/>
      <c r="W54" s="4"/>
      <c r="X54" s="4"/>
      <c r="Y54" s="116" t="s">
        <v>230</v>
      </c>
      <c r="Z54" s="73" t="s">
        <v>396</v>
      </c>
      <c r="AA54" s="4" t="s">
        <v>434</v>
      </c>
      <c r="AB54" s="4"/>
      <c r="AC54" s="73" t="s">
        <v>396</v>
      </c>
      <c r="AD54" s="4" t="s">
        <v>435</v>
      </c>
      <c r="AE54" s="4" t="s">
        <v>231</v>
      </c>
      <c r="AF54" s="4"/>
      <c r="AG54" s="4"/>
      <c r="AH54" s="4"/>
      <c r="AI54" s="4"/>
      <c r="AJ54" s="4"/>
      <c r="AK54" s="4"/>
      <c r="AL54" s="5"/>
      <c r="AM54" s="267"/>
      <c r="AN54" s="110"/>
      <c r="AO54" s="110"/>
      <c r="AP54" s="110"/>
      <c r="AQ54" s="9"/>
      <c r="AR54" s="13"/>
      <c r="AS54" s="9"/>
    </row>
    <row r="55" spans="2:45" x14ac:dyDescent="0.15">
      <c r="B55" s="1242"/>
      <c r="C55" s="9"/>
      <c r="G55" s="9"/>
      <c r="I55" s="13"/>
      <c r="N55" s="10"/>
      <c r="O55" s="11"/>
      <c r="P55" s="11"/>
      <c r="Q55" s="11"/>
      <c r="R55" s="11"/>
      <c r="S55" s="10"/>
      <c r="T55" s="11" t="s">
        <v>248</v>
      </c>
      <c r="U55" s="11"/>
      <c r="V55" s="11"/>
      <c r="W55" s="11"/>
      <c r="X55" s="11"/>
      <c r="Y55" s="41" t="s">
        <v>230</v>
      </c>
      <c r="Z55" s="28" t="s">
        <v>396</v>
      </c>
      <c r="AA55" s="11" t="s">
        <v>434</v>
      </c>
      <c r="AB55" s="11"/>
      <c r="AC55" s="28" t="s">
        <v>396</v>
      </c>
      <c r="AD55" s="11" t="s">
        <v>435</v>
      </c>
      <c r="AE55" s="11" t="s">
        <v>231</v>
      </c>
      <c r="AF55" s="11"/>
      <c r="AG55" s="11"/>
      <c r="AH55" s="11"/>
      <c r="AI55" s="11"/>
      <c r="AJ55" s="11"/>
      <c r="AK55" s="11"/>
      <c r="AL55" s="12"/>
      <c r="AM55" s="267"/>
      <c r="AN55" s="110"/>
      <c r="AO55" s="110"/>
      <c r="AP55" s="110"/>
      <c r="AQ55" s="9"/>
      <c r="AR55" s="13"/>
      <c r="AS55" s="9"/>
    </row>
    <row r="56" spans="2:45" x14ac:dyDescent="0.15">
      <c r="B56" s="1242"/>
      <c r="C56" s="9"/>
      <c r="G56" s="9"/>
      <c r="I56" s="13"/>
      <c r="N56" s="9" t="s">
        <v>247</v>
      </c>
      <c r="S56" s="3"/>
      <c r="T56" s="4" t="s">
        <v>228</v>
      </c>
      <c r="U56" s="4"/>
      <c r="V56" s="4"/>
      <c r="W56" s="4"/>
      <c r="X56" s="4"/>
      <c r="Y56" s="116" t="s">
        <v>230</v>
      </c>
      <c r="Z56" s="73" t="s">
        <v>396</v>
      </c>
      <c r="AA56" s="4" t="s">
        <v>434</v>
      </c>
      <c r="AB56" s="4"/>
      <c r="AC56" s="73" t="s">
        <v>396</v>
      </c>
      <c r="AD56" s="4" t="s">
        <v>435</v>
      </c>
      <c r="AE56" s="4" t="s">
        <v>231</v>
      </c>
      <c r="AM56" s="267"/>
      <c r="AN56" s="110"/>
      <c r="AO56" s="110"/>
      <c r="AP56" s="110"/>
      <c r="AQ56" s="9"/>
      <c r="AR56" s="13"/>
      <c r="AS56" s="9"/>
    </row>
    <row r="57" spans="2:45" x14ac:dyDescent="0.15">
      <c r="B57" s="113"/>
      <c r="C57" s="10"/>
      <c r="D57" s="11"/>
      <c r="E57" s="11"/>
      <c r="F57" s="11"/>
      <c r="G57" s="10"/>
      <c r="H57" s="11"/>
      <c r="I57" s="12"/>
      <c r="J57" s="11"/>
      <c r="K57" s="11"/>
      <c r="L57" s="11"/>
      <c r="M57" s="11"/>
      <c r="N57" s="10"/>
      <c r="O57" s="11"/>
      <c r="P57" s="11"/>
      <c r="Q57" s="11"/>
      <c r="R57" s="11"/>
      <c r="S57" s="10"/>
      <c r="T57" s="11" t="s">
        <v>248</v>
      </c>
      <c r="U57" s="11"/>
      <c r="V57" s="11"/>
      <c r="W57" s="11"/>
      <c r="X57" s="11"/>
      <c r="Y57" s="41" t="s">
        <v>230</v>
      </c>
      <c r="Z57" s="28" t="s">
        <v>396</v>
      </c>
      <c r="AA57" s="11" t="s">
        <v>434</v>
      </c>
      <c r="AB57" s="11"/>
      <c r="AC57" s="28" t="s">
        <v>396</v>
      </c>
      <c r="AD57" s="11" t="s">
        <v>435</v>
      </c>
      <c r="AE57" s="11" t="s">
        <v>231</v>
      </c>
      <c r="AF57" s="11"/>
      <c r="AG57" s="11"/>
      <c r="AH57" s="11"/>
      <c r="AI57" s="11"/>
      <c r="AJ57" s="11"/>
      <c r="AK57" s="11"/>
      <c r="AL57" s="11"/>
      <c r="AM57" s="268"/>
      <c r="AN57" s="108"/>
      <c r="AO57" s="108"/>
      <c r="AP57" s="108"/>
      <c r="AQ57" s="10"/>
      <c r="AR57" s="12"/>
      <c r="AS57" s="9"/>
    </row>
    <row r="59" spans="2:45" ht="12" customHeight="1" x14ac:dyDescent="0.15">
      <c r="B59" s="27" t="s">
        <v>396</v>
      </c>
      <c r="C59" s="2" t="s">
        <v>249</v>
      </c>
      <c r="K59" s="1319"/>
      <c r="L59" s="1320"/>
      <c r="M59" s="1320"/>
      <c r="N59" s="1320"/>
      <c r="O59" s="1320"/>
      <c r="P59" s="1320"/>
      <c r="Q59" s="1320"/>
      <c r="R59" s="1320"/>
      <c r="S59" s="1320"/>
      <c r="T59" s="1320"/>
      <c r="U59" s="1320"/>
      <c r="V59" s="1320"/>
      <c r="W59" s="1320"/>
      <c r="X59" s="1320"/>
      <c r="Y59" s="1320"/>
      <c r="Z59" s="1320"/>
      <c r="AA59" s="1320"/>
      <c r="AB59" s="1320"/>
      <c r="AC59" s="1320"/>
      <c r="AD59" s="1320"/>
      <c r="AE59" s="1320"/>
      <c r="AF59" s="1320"/>
      <c r="AG59" s="1320"/>
      <c r="AH59" s="1320"/>
      <c r="AI59" s="1320"/>
      <c r="AJ59" s="1320"/>
      <c r="AK59" s="1320"/>
      <c r="AL59" s="1320"/>
      <c r="AM59" s="1320"/>
      <c r="AN59" s="1320"/>
      <c r="AO59" s="1320"/>
      <c r="AP59" s="1320"/>
      <c r="AQ59" s="1320"/>
      <c r="AR59" s="1321"/>
    </row>
    <row r="60" spans="2:45" s="38" customFormat="1" ht="12" customHeight="1" x14ac:dyDescent="0.15">
      <c r="K60" s="1316"/>
      <c r="L60" s="1317"/>
      <c r="M60" s="1317"/>
      <c r="N60" s="1317"/>
      <c r="O60" s="1317"/>
      <c r="P60" s="1317"/>
      <c r="Q60" s="1317"/>
      <c r="R60" s="1317"/>
      <c r="S60" s="1317"/>
      <c r="T60" s="1317"/>
      <c r="U60" s="1317"/>
      <c r="V60" s="1317"/>
      <c r="W60" s="1317"/>
      <c r="X60" s="1317"/>
      <c r="Y60" s="1317"/>
      <c r="Z60" s="1317"/>
      <c r="AA60" s="1317"/>
      <c r="AB60" s="1317"/>
      <c r="AC60" s="1317"/>
      <c r="AD60" s="1317"/>
      <c r="AE60" s="1317"/>
      <c r="AF60" s="1317"/>
      <c r="AG60" s="1317"/>
      <c r="AH60" s="1317"/>
      <c r="AI60" s="1317"/>
      <c r="AJ60" s="1317"/>
      <c r="AK60" s="1317"/>
      <c r="AL60" s="1317"/>
      <c r="AM60" s="1317"/>
      <c r="AN60" s="1317"/>
      <c r="AO60" s="1317"/>
      <c r="AP60" s="1317"/>
      <c r="AQ60" s="1317"/>
      <c r="AR60" s="1318"/>
    </row>
    <row r="61" spans="2:45" x14ac:dyDescent="0.15">
      <c r="B61" s="3"/>
      <c r="C61" s="3" t="s">
        <v>279</v>
      </c>
      <c r="D61" s="4"/>
      <c r="E61" s="4"/>
      <c r="F61" s="4"/>
      <c r="G61" s="3" t="s">
        <v>284</v>
      </c>
      <c r="H61" s="4"/>
      <c r="I61" s="5"/>
      <c r="J61" s="4" t="s">
        <v>288</v>
      </c>
      <c r="K61" s="4"/>
      <c r="L61" s="4"/>
      <c r="M61" s="4"/>
      <c r="N61" s="1175" t="s">
        <v>291</v>
      </c>
      <c r="O61" s="1176"/>
      <c r="P61" s="1176"/>
      <c r="Q61" s="1176"/>
      <c r="R61" s="1176"/>
      <c r="S61" s="1176"/>
      <c r="T61" s="1176"/>
      <c r="U61" s="1176"/>
      <c r="V61" s="1176"/>
      <c r="W61" s="1176"/>
      <c r="X61" s="1176"/>
      <c r="Y61" s="1176"/>
      <c r="Z61" s="1176"/>
      <c r="AA61" s="1176"/>
      <c r="AB61" s="1176"/>
      <c r="AC61" s="1176"/>
      <c r="AD61" s="1176"/>
      <c r="AE61" s="1176"/>
      <c r="AF61" s="1176"/>
      <c r="AG61" s="1176"/>
      <c r="AH61" s="1176"/>
      <c r="AI61" s="1176"/>
      <c r="AJ61" s="1176"/>
      <c r="AK61" s="1176"/>
      <c r="AL61" s="1176"/>
      <c r="AM61" s="7"/>
      <c r="AN61" s="7" t="s">
        <v>219</v>
      </c>
      <c r="AO61" s="7"/>
      <c r="AP61" s="8"/>
      <c r="AQ61" s="3" t="s">
        <v>294</v>
      </c>
      <c r="AR61" s="5"/>
      <c r="AS61" s="9"/>
    </row>
    <row r="62" spans="2:45" x14ac:dyDescent="0.15">
      <c r="B62" s="10"/>
      <c r="C62" s="10" t="s">
        <v>280</v>
      </c>
      <c r="D62" s="11"/>
      <c r="E62" s="11"/>
      <c r="F62" s="11" t="s">
        <v>219</v>
      </c>
      <c r="G62" s="10" t="s">
        <v>285</v>
      </c>
      <c r="H62" s="11"/>
      <c r="I62" s="12" t="s">
        <v>219</v>
      </c>
      <c r="J62" s="11"/>
      <c r="K62" s="11"/>
      <c r="L62" s="11"/>
      <c r="M62" s="11" t="s">
        <v>219</v>
      </c>
      <c r="N62" s="10" t="s">
        <v>290</v>
      </c>
      <c r="O62" s="11"/>
      <c r="P62" s="11"/>
      <c r="Q62" s="11"/>
      <c r="R62" s="11"/>
      <c r="S62" s="1175" t="s">
        <v>292</v>
      </c>
      <c r="T62" s="1176"/>
      <c r="U62" s="1176"/>
      <c r="V62" s="1176"/>
      <c r="W62" s="1176"/>
      <c r="X62" s="1176"/>
      <c r="Y62" s="1176"/>
      <c r="Z62" s="1176"/>
      <c r="AA62" s="1176"/>
      <c r="AB62" s="1176"/>
      <c r="AC62" s="1176"/>
      <c r="AD62" s="1176"/>
      <c r="AE62" s="1176"/>
      <c r="AF62" s="1176"/>
      <c r="AG62" s="1176"/>
      <c r="AH62" s="1176"/>
      <c r="AI62" s="1176"/>
      <c r="AJ62" s="1176"/>
      <c r="AK62" s="1176"/>
      <c r="AL62" s="1192"/>
      <c r="AM62" s="6" t="s">
        <v>293</v>
      </c>
      <c r="AN62" s="11"/>
      <c r="AO62" s="11"/>
      <c r="AP62" s="11"/>
      <c r="AQ62" s="10" t="s">
        <v>295</v>
      </c>
      <c r="AR62" s="12"/>
      <c r="AS62" s="9"/>
    </row>
    <row r="63" spans="2:45" ht="12" customHeight="1" x14ac:dyDescent="0.15">
      <c r="B63" s="1241" t="s">
        <v>375</v>
      </c>
      <c r="C63" s="675" t="s">
        <v>396</v>
      </c>
      <c r="D63" s="654" t="s">
        <v>1076</v>
      </c>
      <c r="E63" s="654"/>
      <c r="F63" s="654"/>
      <c r="G63" s="3"/>
      <c r="H63" s="4"/>
      <c r="I63" s="5"/>
      <c r="J63" s="2" t="s">
        <v>227</v>
      </c>
      <c r="N63" s="25" t="s">
        <v>396</v>
      </c>
      <c r="O63" s="2" t="s">
        <v>241</v>
      </c>
      <c r="S63" s="9" t="s">
        <v>229</v>
      </c>
      <c r="AM63" s="670" t="s">
        <v>396</v>
      </c>
      <c r="AN63" s="1173" t="s">
        <v>2097</v>
      </c>
      <c r="AO63" s="1173"/>
      <c r="AP63" s="1174"/>
      <c r="AQ63" s="9"/>
      <c r="AR63" s="13"/>
      <c r="AS63" s="9"/>
    </row>
    <row r="64" spans="2:45" x14ac:dyDescent="0.15">
      <c r="B64" s="1242"/>
      <c r="C64" s="653" t="s">
        <v>376</v>
      </c>
      <c r="D64" s="654"/>
      <c r="E64" s="654"/>
      <c r="F64" s="654"/>
      <c r="G64" s="9"/>
      <c r="I64" s="13"/>
      <c r="J64" s="2" t="s">
        <v>344</v>
      </c>
      <c r="N64" s="9"/>
      <c r="S64" s="9"/>
      <c r="T64" s="27" t="s">
        <v>396</v>
      </c>
      <c r="U64" s="2" t="s">
        <v>234</v>
      </c>
      <c r="AA64" s="2" t="s">
        <v>235</v>
      </c>
      <c r="AM64" s="670" t="s">
        <v>396</v>
      </c>
      <c r="AN64" s="1173" t="s">
        <v>2092</v>
      </c>
      <c r="AO64" s="1173"/>
      <c r="AP64" s="1174"/>
      <c r="AQ64" s="9"/>
      <c r="AR64" s="13"/>
      <c r="AS64" s="9"/>
    </row>
    <row r="65" spans="2:45" x14ac:dyDescent="0.15">
      <c r="B65" s="1242"/>
      <c r="C65" s="9"/>
      <c r="G65" s="9"/>
      <c r="I65" s="13"/>
      <c r="N65" s="9"/>
      <c r="S65" s="9"/>
      <c r="T65" s="27" t="s">
        <v>396</v>
      </c>
      <c r="U65" s="2" t="s">
        <v>236</v>
      </c>
      <c r="AA65" s="2" t="s">
        <v>237</v>
      </c>
      <c r="AM65" s="267"/>
      <c r="AN65" s="110"/>
      <c r="AO65" s="110"/>
      <c r="AP65" s="110"/>
      <c r="AQ65" s="9"/>
      <c r="AR65" s="13"/>
      <c r="AS65" s="9"/>
    </row>
    <row r="66" spans="2:45" x14ac:dyDescent="0.15">
      <c r="B66" s="1242"/>
      <c r="C66" s="9"/>
      <c r="G66" s="9"/>
      <c r="I66" s="13"/>
      <c r="N66" s="9"/>
      <c r="S66" s="9"/>
      <c r="T66" s="27" t="s">
        <v>396</v>
      </c>
      <c r="U66" s="2" t="s">
        <v>238</v>
      </c>
      <c r="AA66" s="2" t="s">
        <v>239</v>
      </c>
      <c r="AM66" s="267"/>
      <c r="AN66" s="110"/>
      <c r="AO66" s="110"/>
      <c r="AP66" s="110"/>
      <c r="AQ66" s="9"/>
      <c r="AR66" s="13"/>
      <c r="AS66" s="9"/>
    </row>
    <row r="67" spans="2:45" x14ac:dyDescent="0.15">
      <c r="B67" s="1242"/>
      <c r="C67" s="9"/>
      <c r="G67" s="9"/>
      <c r="I67" s="13"/>
      <c r="N67" s="9"/>
      <c r="S67" s="9"/>
      <c r="AM67" s="267"/>
      <c r="AN67" s="110"/>
      <c r="AO67" s="110"/>
      <c r="AP67" s="110"/>
      <c r="AQ67" s="9"/>
      <c r="AR67" s="13"/>
      <c r="AS67" s="9"/>
    </row>
    <row r="68" spans="2:45" x14ac:dyDescent="0.15">
      <c r="B68" s="1242"/>
      <c r="C68" s="9"/>
      <c r="G68" s="9"/>
      <c r="I68" s="13"/>
      <c r="N68" s="9"/>
      <c r="S68" s="9" t="s">
        <v>232</v>
      </c>
      <c r="AM68" s="267"/>
      <c r="AN68" s="110"/>
      <c r="AO68" s="110"/>
      <c r="AP68" s="110"/>
      <c r="AQ68" s="9"/>
      <c r="AR68" s="13"/>
      <c r="AS68" s="9"/>
    </row>
    <row r="69" spans="2:45" x14ac:dyDescent="0.15">
      <c r="B69" s="1242"/>
      <c r="C69" s="9"/>
      <c r="G69" s="9"/>
      <c r="I69" s="13"/>
      <c r="N69" s="9"/>
      <c r="S69" s="9"/>
      <c r="T69" s="27" t="s">
        <v>396</v>
      </c>
      <c r="U69" s="2" t="s">
        <v>434</v>
      </c>
      <c r="W69" s="2" t="s">
        <v>233</v>
      </c>
      <c r="AM69" s="267"/>
      <c r="AN69" s="110"/>
      <c r="AO69" s="110"/>
      <c r="AP69" s="110"/>
      <c r="AQ69" s="9"/>
      <c r="AR69" s="13"/>
      <c r="AS69" s="9"/>
    </row>
    <row r="70" spans="2:45" x14ac:dyDescent="0.15">
      <c r="B70" s="1242"/>
      <c r="C70" s="9"/>
      <c r="G70" s="9"/>
      <c r="I70" s="13"/>
      <c r="N70" s="10"/>
      <c r="O70" s="11"/>
      <c r="P70" s="11"/>
      <c r="Q70" s="11"/>
      <c r="R70" s="11"/>
      <c r="S70" s="10"/>
      <c r="T70" s="28" t="s">
        <v>396</v>
      </c>
      <c r="U70" s="11" t="s">
        <v>435</v>
      </c>
      <c r="V70" s="11"/>
      <c r="W70" s="11"/>
      <c r="X70" s="11"/>
      <c r="Y70" s="11"/>
      <c r="Z70" s="11"/>
      <c r="AA70" s="11"/>
      <c r="AB70" s="11"/>
      <c r="AC70" s="11"/>
      <c r="AD70" s="11"/>
      <c r="AE70" s="11"/>
      <c r="AF70" s="11"/>
      <c r="AG70" s="11"/>
      <c r="AH70" s="11"/>
      <c r="AI70" s="11"/>
      <c r="AJ70" s="11"/>
      <c r="AK70" s="11"/>
      <c r="AL70" s="12"/>
      <c r="AM70" s="267"/>
      <c r="AN70" s="110"/>
      <c r="AO70" s="110"/>
      <c r="AP70" s="110"/>
      <c r="AQ70" s="9"/>
      <c r="AR70" s="13"/>
      <c r="AS70" s="9"/>
    </row>
    <row r="71" spans="2:45" x14ac:dyDescent="0.15">
      <c r="B71" s="1242"/>
      <c r="C71" s="9"/>
      <c r="G71" s="9"/>
      <c r="I71" s="13"/>
      <c r="N71" s="25" t="s">
        <v>396</v>
      </c>
      <c r="O71" s="2" t="s">
        <v>494</v>
      </c>
      <c r="S71" s="102" t="s">
        <v>27</v>
      </c>
      <c r="T71" s="1196"/>
      <c r="U71" s="1196"/>
      <c r="V71" s="1196"/>
      <c r="W71" s="1196"/>
      <c r="X71" s="1196"/>
      <c r="Y71" s="1196"/>
      <c r="Z71" s="1196"/>
      <c r="AA71" s="1196"/>
      <c r="AB71" s="1196"/>
      <c r="AC71" s="1196"/>
      <c r="AD71" s="1196"/>
      <c r="AE71" s="1196"/>
      <c r="AF71" s="1196"/>
      <c r="AG71" s="1196"/>
      <c r="AH71" s="1196"/>
      <c r="AI71" s="1196"/>
      <c r="AJ71" s="1196"/>
      <c r="AK71" s="2" t="s">
        <v>52</v>
      </c>
      <c r="AM71" s="267"/>
      <c r="AN71" s="110"/>
      <c r="AO71" s="110"/>
      <c r="AP71" s="110"/>
      <c r="AQ71" s="9"/>
      <c r="AR71" s="13"/>
      <c r="AS71" s="9"/>
    </row>
    <row r="72" spans="2:45" x14ac:dyDescent="0.15">
      <c r="B72" s="1242"/>
      <c r="C72" s="9"/>
      <c r="G72" s="9"/>
      <c r="I72" s="13"/>
      <c r="J72" s="10"/>
      <c r="K72" s="11"/>
      <c r="L72" s="11"/>
      <c r="M72" s="11"/>
      <c r="N72" s="10"/>
      <c r="O72" s="11"/>
      <c r="P72" s="11"/>
      <c r="Q72" s="11"/>
      <c r="R72" s="11"/>
      <c r="S72" s="114" t="s">
        <v>219</v>
      </c>
      <c r="T72" s="115" t="s">
        <v>242</v>
      </c>
      <c r="U72" s="11"/>
      <c r="V72" s="11"/>
      <c r="W72" s="11"/>
      <c r="X72" s="11"/>
      <c r="Y72" s="11"/>
      <c r="Z72" s="11"/>
      <c r="AA72" s="11"/>
      <c r="AB72" s="11"/>
      <c r="AC72" s="11"/>
      <c r="AD72" s="11"/>
      <c r="AE72" s="11"/>
      <c r="AF72" s="11"/>
      <c r="AG72" s="11"/>
      <c r="AH72" s="11"/>
      <c r="AI72" s="11"/>
      <c r="AJ72" s="11"/>
      <c r="AK72" s="11"/>
      <c r="AL72" s="12"/>
      <c r="AM72" s="268"/>
      <c r="AN72" s="108"/>
      <c r="AO72" s="108"/>
      <c r="AP72" s="108"/>
      <c r="AQ72" s="10"/>
      <c r="AR72" s="12"/>
      <c r="AS72" s="9"/>
    </row>
    <row r="73" spans="2:45" x14ac:dyDescent="0.15">
      <c r="B73" s="1242"/>
      <c r="C73" s="9"/>
      <c r="G73" s="9"/>
      <c r="I73" s="13"/>
      <c r="J73" s="2" t="s">
        <v>244</v>
      </c>
      <c r="N73" s="3" t="s">
        <v>245</v>
      </c>
      <c r="O73" s="4"/>
      <c r="P73" s="4"/>
      <c r="Q73" s="4"/>
      <c r="R73" s="4"/>
      <c r="S73" s="3"/>
      <c r="T73" s="4" t="s">
        <v>228</v>
      </c>
      <c r="U73" s="4"/>
      <c r="V73" s="4"/>
      <c r="W73" s="4"/>
      <c r="X73" s="4"/>
      <c r="Y73" s="116" t="s">
        <v>27</v>
      </c>
      <c r="Z73" s="73" t="s">
        <v>396</v>
      </c>
      <c r="AA73" s="4" t="s">
        <v>434</v>
      </c>
      <c r="AB73" s="4"/>
      <c r="AC73" s="73" t="s">
        <v>396</v>
      </c>
      <c r="AD73" s="4" t="s">
        <v>435</v>
      </c>
      <c r="AE73" s="4" t="s">
        <v>52</v>
      </c>
      <c r="AF73" s="4"/>
      <c r="AG73" s="4"/>
      <c r="AH73" s="4"/>
      <c r="AI73" s="4"/>
      <c r="AJ73" s="4"/>
      <c r="AK73" s="4"/>
      <c r="AL73" s="5"/>
      <c r="AM73" s="670" t="s">
        <v>396</v>
      </c>
      <c r="AN73" s="1173" t="s">
        <v>2097</v>
      </c>
      <c r="AO73" s="1173"/>
      <c r="AP73" s="1174"/>
      <c r="AQ73" s="9"/>
      <c r="AR73" s="13"/>
      <c r="AS73" s="9"/>
    </row>
    <row r="74" spans="2:45" x14ac:dyDescent="0.15">
      <c r="B74" s="9"/>
      <c r="C74" s="9"/>
      <c r="G74" s="9"/>
      <c r="I74" s="13"/>
      <c r="J74" s="2" t="s">
        <v>344</v>
      </c>
      <c r="N74" s="10"/>
      <c r="O74" s="11"/>
      <c r="P74" s="11"/>
      <c r="Q74" s="11"/>
      <c r="R74" s="11"/>
      <c r="S74" s="10"/>
      <c r="T74" s="11" t="s">
        <v>248</v>
      </c>
      <c r="U74" s="11"/>
      <c r="V74" s="11"/>
      <c r="W74" s="11"/>
      <c r="X74" s="11"/>
      <c r="Y74" s="41" t="s">
        <v>27</v>
      </c>
      <c r="Z74" s="28" t="s">
        <v>396</v>
      </c>
      <c r="AA74" s="11" t="s">
        <v>434</v>
      </c>
      <c r="AB74" s="11"/>
      <c r="AC74" s="28" t="s">
        <v>396</v>
      </c>
      <c r="AD74" s="11" t="s">
        <v>435</v>
      </c>
      <c r="AE74" s="11" t="s">
        <v>52</v>
      </c>
      <c r="AF74" s="11"/>
      <c r="AG74" s="11"/>
      <c r="AH74" s="11"/>
      <c r="AI74" s="11"/>
      <c r="AJ74" s="11"/>
      <c r="AK74" s="11"/>
      <c r="AL74" s="12"/>
      <c r="AM74" s="670" t="s">
        <v>396</v>
      </c>
      <c r="AN74" s="1173" t="s">
        <v>2098</v>
      </c>
      <c r="AO74" s="1173"/>
      <c r="AP74" s="1174"/>
      <c r="AQ74" s="9"/>
      <c r="AR74" s="13"/>
      <c r="AS74" s="9"/>
    </row>
    <row r="75" spans="2:45" x14ac:dyDescent="0.15">
      <c r="B75" s="9"/>
      <c r="C75" s="9"/>
      <c r="G75" s="9"/>
      <c r="I75" s="13"/>
      <c r="N75" s="3" t="s">
        <v>246</v>
      </c>
      <c r="O75" s="4"/>
      <c r="P75" s="4"/>
      <c r="Q75" s="4"/>
      <c r="R75" s="4"/>
      <c r="S75" s="3"/>
      <c r="T75" s="4" t="s">
        <v>228</v>
      </c>
      <c r="U75" s="4"/>
      <c r="V75" s="4"/>
      <c r="W75" s="4"/>
      <c r="X75" s="4"/>
      <c r="Y75" s="116" t="s">
        <v>27</v>
      </c>
      <c r="Z75" s="73" t="s">
        <v>396</v>
      </c>
      <c r="AA75" s="4" t="s">
        <v>434</v>
      </c>
      <c r="AB75" s="4"/>
      <c r="AC75" s="73" t="s">
        <v>396</v>
      </c>
      <c r="AD75" s="4" t="s">
        <v>435</v>
      </c>
      <c r="AE75" s="4" t="s">
        <v>52</v>
      </c>
      <c r="AF75" s="4"/>
      <c r="AG75" s="4"/>
      <c r="AH75" s="4"/>
      <c r="AI75" s="4"/>
      <c r="AJ75" s="4"/>
      <c r="AK75" s="4"/>
      <c r="AL75" s="5"/>
      <c r="AM75" s="267"/>
      <c r="AN75" s="110"/>
      <c r="AO75" s="110"/>
      <c r="AP75" s="110"/>
      <c r="AQ75" s="9"/>
      <c r="AR75" s="13"/>
      <c r="AS75" s="9"/>
    </row>
    <row r="76" spans="2:45" x14ac:dyDescent="0.15">
      <c r="B76" s="9"/>
      <c r="C76" s="9"/>
      <c r="G76" s="9"/>
      <c r="I76" s="13"/>
      <c r="N76" s="10"/>
      <c r="O76" s="11"/>
      <c r="P76" s="11"/>
      <c r="Q76" s="11"/>
      <c r="R76" s="11"/>
      <c r="S76" s="10"/>
      <c r="T76" s="11" t="s">
        <v>248</v>
      </c>
      <c r="U76" s="11"/>
      <c r="V76" s="11"/>
      <c r="W76" s="11"/>
      <c r="X76" s="11"/>
      <c r="Y76" s="41" t="s">
        <v>27</v>
      </c>
      <c r="Z76" s="28" t="s">
        <v>396</v>
      </c>
      <c r="AA76" s="11" t="s">
        <v>434</v>
      </c>
      <c r="AB76" s="11"/>
      <c r="AC76" s="28" t="s">
        <v>396</v>
      </c>
      <c r="AD76" s="11" t="s">
        <v>435</v>
      </c>
      <c r="AE76" s="11" t="s">
        <v>52</v>
      </c>
      <c r="AF76" s="11"/>
      <c r="AG76" s="11"/>
      <c r="AH76" s="11"/>
      <c r="AI76" s="11"/>
      <c r="AJ76" s="11"/>
      <c r="AK76" s="11"/>
      <c r="AL76" s="12"/>
      <c r="AM76" s="267"/>
      <c r="AN76" s="110"/>
      <c r="AO76" s="110"/>
      <c r="AP76" s="110"/>
      <c r="AQ76" s="9"/>
      <c r="AR76" s="13"/>
      <c r="AS76" s="9"/>
    </row>
    <row r="77" spans="2:45" x14ac:dyDescent="0.15">
      <c r="B77" s="9"/>
      <c r="C77" s="9"/>
      <c r="G77" s="9"/>
      <c r="I77" s="13"/>
      <c r="N77" s="9" t="s">
        <v>247</v>
      </c>
      <c r="S77" s="3"/>
      <c r="T77" s="4" t="s">
        <v>228</v>
      </c>
      <c r="U77" s="4"/>
      <c r="V77" s="4"/>
      <c r="W77" s="4"/>
      <c r="X77" s="4"/>
      <c r="Y77" s="116" t="s">
        <v>27</v>
      </c>
      <c r="Z77" s="73" t="s">
        <v>396</v>
      </c>
      <c r="AA77" s="4" t="s">
        <v>434</v>
      </c>
      <c r="AB77" s="4"/>
      <c r="AC77" s="73" t="s">
        <v>396</v>
      </c>
      <c r="AD77" s="4" t="s">
        <v>435</v>
      </c>
      <c r="AE77" s="4" t="s">
        <v>52</v>
      </c>
      <c r="AM77" s="267"/>
      <c r="AN77" s="110"/>
      <c r="AO77" s="110"/>
      <c r="AP77" s="110"/>
      <c r="AQ77" s="9"/>
      <c r="AR77" s="13"/>
      <c r="AS77" s="9"/>
    </row>
    <row r="78" spans="2:45" x14ac:dyDescent="0.15">
      <c r="B78" s="113"/>
      <c r="C78" s="10"/>
      <c r="D78" s="11"/>
      <c r="E78" s="11"/>
      <c r="F78" s="11"/>
      <c r="G78" s="10"/>
      <c r="H78" s="11"/>
      <c r="I78" s="12"/>
      <c r="J78" s="11"/>
      <c r="K78" s="11"/>
      <c r="L78" s="11"/>
      <c r="M78" s="11"/>
      <c r="N78" s="10"/>
      <c r="O78" s="11"/>
      <c r="P78" s="11"/>
      <c r="Q78" s="11"/>
      <c r="R78" s="11"/>
      <c r="S78" s="10"/>
      <c r="T78" s="11" t="s">
        <v>248</v>
      </c>
      <c r="U78" s="11"/>
      <c r="V78" s="11"/>
      <c r="W78" s="11"/>
      <c r="X78" s="11"/>
      <c r="Y78" s="41" t="s">
        <v>27</v>
      </c>
      <c r="Z78" s="28" t="s">
        <v>396</v>
      </c>
      <c r="AA78" s="11" t="s">
        <v>434</v>
      </c>
      <c r="AB78" s="11"/>
      <c r="AC78" s="28" t="s">
        <v>396</v>
      </c>
      <c r="AD78" s="11" t="s">
        <v>435</v>
      </c>
      <c r="AE78" s="11" t="s">
        <v>52</v>
      </c>
      <c r="AF78" s="11"/>
      <c r="AG78" s="11"/>
      <c r="AH78" s="11"/>
      <c r="AI78" s="11"/>
      <c r="AJ78" s="11"/>
      <c r="AK78" s="11"/>
      <c r="AL78" s="11"/>
      <c r="AM78" s="268"/>
      <c r="AN78" s="108"/>
      <c r="AO78" s="108"/>
      <c r="AP78" s="108"/>
      <c r="AQ78" s="10"/>
      <c r="AR78" s="12"/>
      <c r="AS78" s="9"/>
    </row>
    <row r="80" spans="2:45" ht="12" customHeight="1" x14ac:dyDescent="0.15">
      <c r="B80" s="27" t="s">
        <v>396</v>
      </c>
      <c r="C80" s="2" t="s">
        <v>249</v>
      </c>
      <c r="K80" s="1319"/>
      <c r="L80" s="1320"/>
      <c r="M80" s="1320"/>
      <c r="N80" s="1320"/>
      <c r="O80" s="1320"/>
      <c r="P80" s="1320"/>
      <c r="Q80" s="1320"/>
      <c r="R80" s="1320"/>
      <c r="S80" s="1320"/>
      <c r="T80" s="1320"/>
      <c r="U80" s="1320"/>
      <c r="V80" s="1320"/>
      <c r="W80" s="1320"/>
      <c r="X80" s="1320"/>
      <c r="Y80" s="1320"/>
      <c r="Z80" s="1320"/>
      <c r="AA80" s="1320"/>
      <c r="AB80" s="1320"/>
      <c r="AC80" s="1320"/>
      <c r="AD80" s="1320"/>
      <c r="AE80" s="1320"/>
      <c r="AF80" s="1320"/>
      <c r="AG80" s="1320"/>
      <c r="AH80" s="1320"/>
      <c r="AI80" s="1320"/>
      <c r="AJ80" s="1320"/>
      <c r="AK80" s="1320"/>
      <c r="AL80" s="1320"/>
      <c r="AM80" s="1320"/>
      <c r="AN80" s="1320"/>
      <c r="AO80" s="1320"/>
      <c r="AP80" s="1320"/>
      <c r="AQ80" s="1320"/>
      <c r="AR80" s="1321"/>
    </row>
    <row r="81" spans="2:45" s="38" customFormat="1" ht="12" customHeight="1" x14ac:dyDescent="0.15">
      <c r="K81" s="1316"/>
      <c r="L81" s="1317"/>
      <c r="M81" s="1317"/>
      <c r="N81" s="1317"/>
      <c r="O81" s="1317"/>
      <c r="P81" s="1317"/>
      <c r="Q81" s="1317"/>
      <c r="R81" s="1317"/>
      <c r="S81" s="1317"/>
      <c r="T81" s="1317"/>
      <c r="U81" s="1317"/>
      <c r="V81" s="1317"/>
      <c r="W81" s="1317"/>
      <c r="X81" s="1317"/>
      <c r="Y81" s="1317"/>
      <c r="Z81" s="1317"/>
      <c r="AA81" s="1317"/>
      <c r="AB81" s="1317"/>
      <c r="AC81" s="1317"/>
      <c r="AD81" s="1317"/>
      <c r="AE81" s="1317"/>
      <c r="AF81" s="1317"/>
      <c r="AG81" s="1317"/>
      <c r="AH81" s="1317"/>
      <c r="AI81" s="1317"/>
      <c r="AJ81" s="1317"/>
      <c r="AK81" s="1317"/>
      <c r="AL81" s="1317"/>
      <c r="AM81" s="1317"/>
      <c r="AN81" s="1317"/>
      <c r="AO81" s="1317"/>
      <c r="AP81" s="1317"/>
      <c r="AQ81" s="1317"/>
      <c r="AR81" s="1318"/>
    </row>
    <row r="82" spans="2:45" x14ac:dyDescent="0.15">
      <c r="B82" s="3"/>
      <c r="C82" s="3" t="s">
        <v>279</v>
      </c>
      <c r="D82" s="4"/>
      <c r="E82" s="4"/>
      <c r="F82" s="4"/>
      <c r="G82" s="3" t="s">
        <v>284</v>
      </c>
      <c r="H82" s="4"/>
      <c r="I82" s="5"/>
      <c r="J82" s="4" t="s">
        <v>288</v>
      </c>
      <c r="K82" s="4"/>
      <c r="L82" s="4"/>
      <c r="M82" s="4"/>
      <c r="N82" s="1175" t="s">
        <v>291</v>
      </c>
      <c r="O82" s="1176"/>
      <c r="P82" s="1176"/>
      <c r="Q82" s="1176"/>
      <c r="R82" s="1176"/>
      <c r="S82" s="1176"/>
      <c r="T82" s="1176"/>
      <c r="U82" s="1176"/>
      <c r="V82" s="1176"/>
      <c r="W82" s="1176"/>
      <c r="X82" s="1176"/>
      <c r="Y82" s="1176"/>
      <c r="Z82" s="1176"/>
      <c r="AA82" s="1176"/>
      <c r="AB82" s="1176"/>
      <c r="AC82" s="1176"/>
      <c r="AD82" s="1176"/>
      <c r="AE82" s="1176"/>
      <c r="AF82" s="1176"/>
      <c r="AG82" s="1176"/>
      <c r="AH82" s="1176"/>
      <c r="AI82" s="1176"/>
      <c r="AJ82" s="1176"/>
      <c r="AK82" s="1176"/>
      <c r="AL82" s="1176"/>
      <c r="AM82" s="7"/>
      <c r="AN82" s="7" t="s">
        <v>219</v>
      </c>
      <c r="AO82" s="7"/>
      <c r="AP82" s="8"/>
      <c r="AQ82" s="3" t="s">
        <v>294</v>
      </c>
      <c r="AR82" s="5"/>
      <c r="AS82" s="9"/>
    </row>
    <row r="83" spans="2:45" x14ac:dyDescent="0.15">
      <c r="B83" s="10"/>
      <c r="C83" s="10" t="s">
        <v>280</v>
      </c>
      <c r="D83" s="11"/>
      <c r="E83" s="11"/>
      <c r="F83" s="11" t="s">
        <v>219</v>
      </c>
      <c r="G83" s="10" t="s">
        <v>285</v>
      </c>
      <c r="H83" s="11"/>
      <c r="I83" s="12" t="s">
        <v>219</v>
      </c>
      <c r="J83" s="11"/>
      <c r="K83" s="11"/>
      <c r="L83" s="11"/>
      <c r="M83" s="11" t="s">
        <v>219</v>
      </c>
      <c r="N83" s="10" t="s">
        <v>290</v>
      </c>
      <c r="O83" s="11"/>
      <c r="P83" s="11"/>
      <c r="Q83" s="11"/>
      <c r="R83" s="11"/>
      <c r="S83" s="1175" t="s">
        <v>292</v>
      </c>
      <c r="T83" s="1176"/>
      <c r="U83" s="1176"/>
      <c r="V83" s="1176"/>
      <c r="W83" s="1176"/>
      <c r="X83" s="1176"/>
      <c r="Y83" s="1176"/>
      <c r="Z83" s="1176"/>
      <c r="AA83" s="1176"/>
      <c r="AB83" s="1176"/>
      <c r="AC83" s="1176"/>
      <c r="AD83" s="1176"/>
      <c r="AE83" s="1176"/>
      <c r="AF83" s="1176"/>
      <c r="AG83" s="1176"/>
      <c r="AH83" s="1176"/>
      <c r="AI83" s="1176"/>
      <c r="AJ83" s="1176"/>
      <c r="AK83" s="1176"/>
      <c r="AL83" s="1192"/>
      <c r="AM83" s="6" t="s">
        <v>293</v>
      </c>
      <c r="AN83" s="11"/>
      <c r="AO83" s="11"/>
      <c r="AP83" s="11"/>
      <c r="AQ83" s="10" t="s">
        <v>295</v>
      </c>
      <c r="AR83" s="12"/>
      <c r="AS83" s="9"/>
    </row>
    <row r="84" spans="2:45" ht="12" customHeight="1" x14ac:dyDescent="0.15">
      <c r="B84" s="1241" t="s">
        <v>375</v>
      </c>
      <c r="C84" s="675" t="s">
        <v>396</v>
      </c>
      <c r="D84" s="654" t="s">
        <v>1076</v>
      </c>
      <c r="E84" s="654"/>
      <c r="F84" s="654"/>
      <c r="G84" s="3"/>
      <c r="H84" s="4"/>
      <c r="I84" s="5"/>
      <c r="J84" s="2" t="s">
        <v>227</v>
      </c>
      <c r="N84" s="25" t="s">
        <v>396</v>
      </c>
      <c r="O84" s="2" t="s">
        <v>241</v>
      </c>
      <c r="S84" s="9" t="s">
        <v>229</v>
      </c>
      <c r="AM84" s="670" t="s">
        <v>396</v>
      </c>
      <c r="AN84" s="1173" t="s">
        <v>2097</v>
      </c>
      <c r="AO84" s="1173"/>
      <c r="AP84" s="1174"/>
      <c r="AQ84" s="9"/>
      <c r="AR84" s="13"/>
      <c r="AS84" s="9"/>
    </row>
    <row r="85" spans="2:45" x14ac:dyDescent="0.15">
      <c r="B85" s="1242"/>
      <c r="C85" s="653" t="s">
        <v>376</v>
      </c>
      <c r="D85" s="654"/>
      <c r="E85" s="654"/>
      <c r="F85" s="654"/>
      <c r="G85" s="9"/>
      <c r="I85" s="13"/>
      <c r="J85" s="2" t="s">
        <v>344</v>
      </c>
      <c r="N85" s="9"/>
      <c r="S85" s="9"/>
      <c r="T85" s="27" t="s">
        <v>396</v>
      </c>
      <c r="U85" s="2" t="s">
        <v>234</v>
      </c>
      <c r="AA85" s="2" t="s">
        <v>235</v>
      </c>
      <c r="AM85" s="670" t="s">
        <v>396</v>
      </c>
      <c r="AN85" s="1173" t="s">
        <v>2092</v>
      </c>
      <c r="AO85" s="1173"/>
      <c r="AP85" s="1174"/>
      <c r="AQ85" s="9"/>
      <c r="AR85" s="13"/>
      <c r="AS85" s="9"/>
    </row>
    <row r="86" spans="2:45" x14ac:dyDescent="0.15">
      <c r="B86" s="1242"/>
      <c r="C86" s="9"/>
      <c r="G86" s="9"/>
      <c r="I86" s="13"/>
      <c r="N86" s="9"/>
      <c r="S86" s="9"/>
      <c r="T86" s="27" t="s">
        <v>396</v>
      </c>
      <c r="U86" s="2" t="s">
        <v>236</v>
      </c>
      <c r="AA86" s="2" t="s">
        <v>237</v>
      </c>
      <c r="AM86" s="267"/>
      <c r="AN86" s="110"/>
      <c r="AO86" s="110"/>
      <c r="AP86" s="110"/>
      <c r="AQ86" s="9"/>
      <c r="AR86" s="13"/>
      <c r="AS86" s="9"/>
    </row>
    <row r="87" spans="2:45" x14ac:dyDescent="0.15">
      <c r="B87" s="1242"/>
      <c r="C87" s="9"/>
      <c r="G87" s="9"/>
      <c r="I87" s="13"/>
      <c r="N87" s="9"/>
      <c r="S87" s="9"/>
      <c r="T87" s="27" t="s">
        <v>396</v>
      </c>
      <c r="U87" s="2" t="s">
        <v>238</v>
      </c>
      <c r="AA87" s="2" t="s">
        <v>239</v>
      </c>
      <c r="AM87" s="267"/>
      <c r="AN87" s="110"/>
      <c r="AO87" s="110"/>
      <c r="AP87" s="110"/>
      <c r="AQ87" s="9"/>
      <c r="AR87" s="13"/>
      <c r="AS87" s="9"/>
    </row>
    <row r="88" spans="2:45" x14ac:dyDescent="0.15">
      <c r="B88" s="1242"/>
      <c r="C88" s="9"/>
      <c r="G88" s="9"/>
      <c r="I88" s="13"/>
      <c r="N88" s="9"/>
      <c r="S88" s="9"/>
      <c r="AM88" s="267"/>
      <c r="AN88" s="110"/>
      <c r="AO88" s="110"/>
      <c r="AP88" s="110"/>
      <c r="AQ88" s="9"/>
      <c r="AR88" s="13"/>
      <c r="AS88" s="9"/>
    </row>
    <row r="89" spans="2:45" x14ac:dyDescent="0.15">
      <c r="B89" s="1242"/>
      <c r="C89" s="9"/>
      <c r="G89" s="9"/>
      <c r="I89" s="13"/>
      <c r="N89" s="9"/>
      <c r="S89" s="9" t="s">
        <v>232</v>
      </c>
      <c r="AM89" s="267"/>
      <c r="AN89" s="110"/>
      <c r="AO89" s="110"/>
      <c r="AP89" s="110"/>
      <c r="AQ89" s="9"/>
      <c r="AR89" s="13"/>
      <c r="AS89" s="9"/>
    </row>
    <row r="90" spans="2:45" x14ac:dyDescent="0.15">
      <c r="B90" s="1242"/>
      <c r="C90" s="9"/>
      <c r="G90" s="9"/>
      <c r="I90" s="13"/>
      <c r="N90" s="9"/>
      <c r="S90" s="9"/>
      <c r="T90" s="27" t="s">
        <v>396</v>
      </c>
      <c r="U90" s="2" t="s">
        <v>434</v>
      </c>
      <c r="W90" s="2" t="s">
        <v>233</v>
      </c>
      <c r="AM90" s="267"/>
      <c r="AN90" s="110"/>
      <c r="AO90" s="110"/>
      <c r="AP90" s="110"/>
      <c r="AQ90" s="9"/>
      <c r="AR90" s="13"/>
      <c r="AS90" s="9"/>
    </row>
    <row r="91" spans="2:45" x14ac:dyDescent="0.15">
      <c r="B91" s="1242"/>
      <c r="C91" s="9"/>
      <c r="G91" s="9"/>
      <c r="I91" s="13"/>
      <c r="N91" s="10"/>
      <c r="O91" s="11"/>
      <c r="P91" s="11"/>
      <c r="Q91" s="11"/>
      <c r="R91" s="11"/>
      <c r="S91" s="10"/>
      <c r="T91" s="28" t="s">
        <v>396</v>
      </c>
      <c r="U91" s="11" t="s">
        <v>435</v>
      </c>
      <c r="V91" s="11"/>
      <c r="W91" s="11"/>
      <c r="X91" s="11"/>
      <c r="Y91" s="11"/>
      <c r="Z91" s="11"/>
      <c r="AA91" s="11"/>
      <c r="AB91" s="11"/>
      <c r="AC91" s="11"/>
      <c r="AD91" s="11"/>
      <c r="AE91" s="11"/>
      <c r="AF91" s="11"/>
      <c r="AG91" s="11"/>
      <c r="AH91" s="11"/>
      <c r="AI91" s="11"/>
      <c r="AJ91" s="11"/>
      <c r="AK91" s="11"/>
      <c r="AL91" s="12"/>
      <c r="AM91" s="267"/>
      <c r="AN91" s="110"/>
      <c r="AO91" s="110"/>
      <c r="AP91" s="110"/>
      <c r="AQ91" s="9"/>
      <c r="AR91" s="13"/>
      <c r="AS91" s="9"/>
    </row>
    <row r="92" spans="2:45" x14ac:dyDescent="0.15">
      <c r="B92" s="1242"/>
      <c r="C92" s="9"/>
      <c r="G92" s="9"/>
      <c r="I92" s="13"/>
      <c r="N92" s="25" t="s">
        <v>396</v>
      </c>
      <c r="O92" s="2" t="s">
        <v>494</v>
      </c>
      <c r="S92" s="102" t="s">
        <v>27</v>
      </c>
      <c r="T92" s="1196"/>
      <c r="U92" s="1196"/>
      <c r="V92" s="1196"/>
      <c r="W92" s="1196"/>
      <c r="X92" s="1196"/>
      <c r="Y92" s="1196"/>
      <c r="Z92" s="1196"/>
      <c r="AA92" s="1196"/>
      <c r="AB92" s="1196"/>
      <c r="AC92" s="1196"/>
      <c r="AD92" s="1196"/>
      <c r="AE92" s="1196"/>
      <c r="AF92" s="1196"/>
      <c r="AG92" s="1196"/>
      <c r="AH92" s="1196"/>
      <c r="AI92" s="1196"/>
      <c r="AJ92" s="1196"/>
      <c r="AK92" s="2" t="s">
        <v>52</v>
      </c>
      <c r="AM92" s="267"/>
      <c r="AN92" s="110"/>
      <c r="AO92" s="110"/>
      <c r="AP92" s="110"/>
      <c r="AQ92" s="9"/>
      <c r="AR92" s="13"/>
      <c r="AS92" s="9"/>
    </row>
    <row r="93" spans="2:45" x14ac:dyDescent="0.15">
      <c r="B93" s="1242"/>
      <c r="C93" s="9"/>
      <c r="G93" s="9"/>
      <c r="I93" s="13"/>
      <c r="J93" s="10"/>
      <c r="K93" s="11"/>
      <c r="L93" s="11"/>
      <c r="M93" s="11"/>
      <c r="N93" s="10"/>
      <c r="O93" s="11"/>
      <c r="P93" s="11"/>
      <c r="Q93" s="11"/>
      <c r="R93" s="11"/>
      <c r="S93" s="114" t="s">
        <v>219</v>
      </c>
      <c r="T93" s="115" t="s">
        <v>242</v>
      </c>
      <c r="U93" s="11"/>
      <c r="V93" s="11"/>
      <c r="W93" s="11"/>
      <c r="X93" s="11"/>
      <c r="Y93" s="11"/>
      <c r="Z93" s="11"/>
      <c r="AA93" s="11"/>
      <c r="AB93" s="11"/>
      <c r="AC93" s="11"/>
      <c r="AD93" s="11"/>
      <c r="AE93" s="11"/>
      <c r="AF93" s="11"/>
      <c r="AG93" s="11"/>
      <c r="AH93" s="11"/>
      <c r="AI93" s="11"/>
      <c r="AJ93" s="11"/>
      <c r="AK93" s="11"/>
      <c r="AL93" s="12"/>
      <c r="AM93" s="268"/>
      <c r="AN93" s="108"/>
      <c r="AO93" s="108"/>
      <c r="AP93" s="108"/>
      <c r="AQ93" s="10"/>
      <c r="AR93" s="12"/>
      <c r="AS93" s="9"/>
    </row>
    <row r="94" spans="2:45" x14ac:dyDescent="0.15">
      <c r="B94" s="1242"/>
      <c r="C94" s="9"/>
      <c r="G94" s="9"/>
      <c r="I94" s="13"/>
      <c r="J94" s="2" t="s">
        <v>244</v>
      </c>
      <c r="N94" s="3" t="s">
        <v>245</v>
      </c>
      <c r="O94" s="4"/>
      <c r="P94" s="4"/>
      <c r="Q94" s="4"/>
      <c r="R94" s="4"/>
      <c r="S94" s="3"/>
      <c r="T94" s="4" t="s">
        <v>228</v>
      </c>
      <c r="U94" s="4"/>
      <c r="V94" s="4"/>
      <c r="W94" s="4"/>
      <c r="X94" s="4"/>
      <c r="Y94" s="116" t="s">
        <v>27</v>
      </c>
      <c r="Z94" s="73" t="s">
        <v>396</v>
      </c>
      <c r="AA94" s="4" t="s">
        <v>434</v>
      </c>
      <c r="AB94" s="4"/>
      <c r="AC94" s="73" t="s">
        <v>396</v>
      </c>
      <c r="AD94" s="4" t="s">
        <v>435</v>
      </c>
      <c r="AE94" s="4" t="s">
        <v>52</v>
      </c>
      <c r="AF94" s="4"/>
      <c r="AG94" s="4"/>
      <c r="AH94" s="4"/>
      <c r="AI94" s="4"/>
      <c r="AJ94" s="4"/>
      <c r="AK94" s="4"/>
      <c r="AL94" s="5"/>
      <c r="AM94" s="670" t="s">
        <v>396</v>
      </c>
      <c r="AN94" s="1173" t="s">
        <v>2097</v>
      </c>
      <c r="AO94" s="1173"/>
      <c r="AP94" s="1174"/>
      <c r="AQ94" s="9"/>
      <c r="AR94" s="13"/>
      <c r="AS94" s="9"/>
    </row>
    <row r="95" spans="2:45" x14ac:dyDescent="0.15">
      <c r="B95" s="1242"/>
      <c r="C95" s="9"/>
      <c r="G95" s="9"/>
      <c r="I95" s="13"/>
      <c r="J95" s="2" t="s">
        <v>344</v>
      </c>
      <c r="N95" s="10"/>
      <c r="O95" s="11"/>
      <c r="P95" s="11"/>
      <c r="Q95" s="11"/>
      <c r="R95" s="11"/>
      <c r="S95" s="10"/>
      <c r="T95" s="11" t="s">
        <v>248</v>
      </c>
      <c r="U95" s="11"/>
      <c r="V95" s="11"/>
      <c r="W95" s="11"/>
      <c r="X95" s="11"/>
      <c r="Y95" s="41" t="s">
        <v>27</v>
      </c>
      <c r="Z95" s="28" t="s">
        <v>396</v>
      </c>
      <c r="AA95" s="11" t="s">
        <v>434</v>
      </c>
      <c r="AB95" s="11"/>
      <c r="AC95" s="28" t="s">
        <v>396</v>
      </c>
      <c r="AD95" s="11" t="s">
        <v>435</v>
      </c>
      <c r="AE95" s="11" t="s">
        <v>52</v>
      </c>
      <c r="AF95" s="11"/>
      <c r="AG95" s="11"/>
      <c r="AH95" s="11"/>
      <c r="AI95" s="11"/>
      <c r="AJ95" s="11"/>
      <c r="AK95" s="11"/>
      <c r="AL95" s="12"/>
      <c r="AM95" s="670" t="s">
        <v>396</v>
      </c>
      <c r="AN95" s="1173" t="s">
        <v>2098</v>
      </c>
      <c r="AO95" s="1173"/>
      <c r="AP95" s="1174"/>
      <c r="AQ95" s="9"/>
      <c r="AR95" s="13"/>
      <c r="AS95" s="9"/>
    </row>
    <row r="96" spans="2:45" x14ac:dyDescent="0.15">
      <c r="B96" s="1242"/>
      <c r="C96" s="9"/>
      <c r="G96" s="9"/>
      <c r="I96" s="13"/>
      <c r="N96" s="3" t="s">
        <v>246</v>
      </c>
      <c r="O96" s="4"/>
      <c r="P96" s="4"/>
      <c r="Q96" s="4"/>
      <c r="R96" s="4"/>
      <c r="S96" s="3"/>
      <c r="T96" s="4" t="s">
        <v>228</v>
      </c>
      <c r="U96" s="4"/>
      <c r="V96" s="4"/>
      <c r="W96" s="4"/>
      <c r="X96" s="4"/>
      <c r="Y96" s="116" t="s">
        <v>27</v>
      </c>
      <c r="Z96" s="73" t="s">
        <v>396</v>
      </c>
      <c r="AA96" s="4" t="s">
        <v>434</v>
      </c>
      <c r="AB96" s="4"/>
      <c r="AC96" s="73" t="s">
        <v>396</v>
      </c>
      <c r="AD96" s="4" t="s">
        <v>435</v>
      </c>
      <c r="AE96" s="4" t="s">
        <v>52</v>
      </c>
      <c r="AF96" s="4"/>
      <c r="AG96" s="4"/>
      <c r="AH96" s="4"/>
      <c r="AI96" s="4"/>
      <c r="AJ96" s="4"/>
      <c r="AK96" s="4"/>
      <c r="AL96" s="5"/>
      <c r="AM96" s="267"/>
      <c r="AN96" s="110"/>
      <c r="AO96" s="110"/>
      <c r="AP96" s="110"/>
      <c r="AQ96" s="9"/>
      <c r="AR96" s="13"/>
      <c r="AS96" s="9"/>
    </row>
    <row r="97" spans="2:47" x14ac:dyDescent="0.15">
      <c r="B97" s="1242"/>
      <c r="C97" s="9"/>
      <c r="G97" s="9"/>
      <c r="I97" s="13"/>
      <c r="N97" s="10"/>
      <c r="O97" s="11"/>
      <c r="P97" s="11"/>
      <c r="Q97" s="11"/>
      <c r="R97" s="11"/>
      <c r="S97" s="10"/>
      <c r="T97" s="11" t="s">
        <v>248</v>
      </c>
      <c r="U97" s="11"/>
      <c r="V97" s="11"/>
      <c r="W97" s="11"/>
      <c r="X97" s="11"/>
      <c r="Y97" s="41" t="s">
        <v>27</v>
      </c>
      <c r="Z97" s="28" t="s">
        <v>396</v>
      </c>
      <c r="AA97" s="11" t="s">
        <v>434</v>
      </c>
      <c r="AB97" s="11"/>
      <c r="AC97" s="28" t="s">
        <v>396</v>
      </c>
      <c r="AD97" s="11" t="s">
        <v>435</v>
      </c>
      <c r="AE97" s="11" t="s">
        <v>52</v>
      </c>
      <c r="AF97" s="11"/>
      <c r="AG97" s="11"/>
      <c r="AH97" s="11"/>
      <c r="AI97" s="11"/>
      <c r="AJ97" s="11"/>
      <c r="AK97" s="11"/>
      <c r="AL97" s="12"/>
      <c r="AM97" s="267"/>
      <c r="AN97" s="110"/>
      <c r="AO97" s="110"/>
      <c r="AP97" s="110"/>
      <c r="AQ97" s="9"/>
      <c r="AR97" s="13"/>
      <c r="AS97" s="9"/>
    </row>
    <row r="98" spans="2:47" x14ac:dyDescent="0.15">
      <c r="B98" s="9"/>
      <c r="C98" s="9"/>
      <c r="G98" s="9"/>
      <c r="I98" s="13"/>
      <c r="N98" s="9" t="s">
        <v>247</v>
      </c>
      <c r="S98" s="3"/>
      <c r="T98" s="4" t="s">
        <v>228</v>
      </c>
      <c r="U98" s="4"/>
      <c r="V98" s="4"/>
      <c r="W98" s="4"/>
      <c r="X98" s="4"/>
      <c r="Y98" s="116" t="s">
        <v>27</v>
      </c>
      <c r="Z98" s="73" t="s">
        <v>396</v>
      </c>
      <c r="AA98" s="4" t="s">
        <v>434</v>
      </c>
      <c r="AB98" s="4"/>
      <c r="AC98" s="73" t="s">
        <v>396</v>
      </c>
      <c r="AD98" s="4" t="s">
        <v>435</v>
      </c>
      <c r="AE98" s="4" t="s">
        <v>52</v>
      </c>
      <c r="AM98" s="267"/>
      <c r="AN98" s="110"/>
      <c r="AO98" s="110"/>
      <c r="AP98" s="110"/>
      <c r="AQ98" s="9"/>
      <c r="AR98" s="13"/>
      <c r="AS98" s="9"/>
    </row>
    <row r="99" spans="2:47" x14ac:dyDescent="0.15">
      <c r="B99" s="113"/>
      <c r="C99" s="10"/>
      <c r="D99" s="11"/>
      <c r="E99" s="11"/>
      <c r="F99" s="11"/>
      <c r="G99" s="10"/>
      <c r="H99" s="11"/>
      <c r="I99" s="12"/>
      <c r="J99" s="11"/>
      <c r="K99" s="11"/>
      <c r="L99" s="11"/>
      <c r="M99" s="11"/>
      <c r="N99" s="10"/>
      <c r="O99" s="11"/>
      <c r="P99" s="11"/>
      <c r="Q99" s="11"/>
      <c r="R99" s="11"/>
      <c r="S99" s="10"/>
      <c r="T99" s="11" t="s">
        <v>248</v>
      </c>
      <c r="U99" s="11"/>
      <c r="V99" s="11"/>
      <c r="W99" s="11"/>
      <c r="X99" s="11"/>
      <c r="Y99" s="41" t="s">
        <v>27</v>
      </c>
      <c r="Z99" s="28" t="s">
        <v>396</v>
      </c>
      <c r="AA99" s="11" t="s">
        <v>434</v>
      </c>
      <c r="AB99" s="11"/>
      <c r="AC99" s="28" t="s">
        <v>396</v>
      </c>
      <c r="AD99" s="11" t="s">
        <v>435</v>
      </c>
      <c r="AE99" s="11" t="s">
        <v>52</v>
      </c>
      <c r="AF99" s="11"/>
      <c r="AG99" s="11"/>
      <c r="AH99" s="11"/>
      <c r="AI99" s="11"/>
      <c r="AJ99" s="11"/>
      <c r="AK99" s="11"/>
      <c r="AL99" s="11"/>
      <c r="AM99" s="268"/>
      <c r="AN99" s="108"/>
      <c r="AO99" s="108"/>
      <c r="AP99" s="108"/>
      <c r="AQ99" s="10"/>
      <c r="AR99" s="12"/>
      <c r="AS99" s="9"/>
    </row>
    <row r="101" spans="2:47" s="238" customFormat="1" ht="15" customHeight="1" x14ac:dyDescent="0.15">
      <c r="B101" s="238" t="s">
        <v>298</v>
      </c>
    </row>
    <row r="103" spans="2:47" x14ac:dyDescent="0.15">
      <c r="B103" s="662" t="s">
        <v>1860</v>
      </c>
      <c r="C103" s="654"/>
      <c r="D103" s="654" t="s">
        <v>1862</v>
      </c>
      <c r="E103" s="654"/>
      <c r="AR103" s="38" t="s">
        <v>1107</v>
      </c>
    </row>
    <row r="104" spans="2:47" x14ac:dyDescent="0.15">
      <c r="B104" s="1"/>
    </row>
    <row r="105" spans="2:47" ht="12" customHeight="1" x14ac:dyDescent="0.15">
      <c r="B105" s="27" t="s">
        <v>957</v>
      </c>
      <c r="C105" s="2" t="s">
        <v>249</v>
      </c>
      <c r="K105" s="1319"/>
      <c r="L105" s="1320"/>
      <c r="M105" s="1320"/>
      <c r="N105" s="1320"/>
      <c r="O105" s="1320"/>
      <c r="P105" s="1320"/>
      <c r="Q105" s="1320"/>
      <c r="R105" s="1320"/>
      <c r="S105" s="1320"/>
      <c r="T105" s="1320"/>
      <c r="U105" s="1320"/>
      <c r="V105" s="1320"/>
      <c r="W105" s="1320"/>
      <c r="X105" s="1320"/>
      <c r="Y105" s="1320"/>
      <c r="Z105" s="1320"/>
      <c r="AA105" s="1320"/>
      <c r="AB105" s="1320"/>
      <c r="AC105" s="1320"/>
      <c r="AD105" s="1320"/>
      <c r="AE105" s="1320"/>
      <c r="AF105" s="1320"/>
      <c r="AG105" s="1320"/>
      <c r="AH105" s="1320"/>
      <c r="AI105" s="1320"/>
      <c r="AJ105" s="1320"/>
      <c r="AK105" s="1320"/>
      <c r="AL105" s="1320"/>
      <c r="AM105" s="1320"/>
      <c r="AN105" s="1320"/>
      <c r="AO105" s="1320"/>
      <c r="AP105" s="1320"/>
      <c r="AQ105" s="1320"/>
      <c r="AR105" s="1321"/>
      <c r="AT105" s="2" t="s">
        <v>923</v>
      </c>
      <c r="AU105" s="2" t="s">
        <v>927</v>
      </c>
    </row>
    <row r="106" spans="2:47" s="38" customFormat="1" ht="12" customHeight="1" x14ac:dyDescent="0.15">
      <c r="K106" s="1328"/>
      <c r="L106" s="1329"/>
      <c r="M106" s="1329"/>
      <c r="N106" s="1329"/>
      <c r="O106" s="1329"/>
      <c r="P106" s="1329"/>
      <c r="Q106" s="1329"/>
      <c r="R106" s="1329"/>
      <c r="S106" s="1329"/>
      <c r="T106" s="1329"/>
      <c r="U106" s="1329"/>
      <c r="V106" s="1329"/>
      <c r="W106" s="1329"/>
      <c r="X106" s="1329"/>
      <c r="Y106" s="1329"/>
      <c r="Z106" s="1329"/>
      <c r="AA106" s="1329"/>
      <c r="AB106" s="1329"/>
      <c r="AC106" s="1329"/>
      <c r="AD106" s="1329"/>
      <c r="AE106" s="1329"/>
      <c r="AF106" s="1329"/>
      <c r="AG106" s="1329"/>
      <c r="AH106" s="1329"/>
      <c r="AI106" s="1329"/>
      <c r="AJ106" s="1329"/>
      <c r="AK106" s="1329"/>
      <c r="AL106" s="1329"/>
      <c r="AM106" s="1329"/>
      <c r="AN106" s="1329"/>
      <c r="AO106" s="1329"/>
      <c r="AP106" s="1329"/>
      <c r="AQ106" s="1329"/>
      <c r="AR106" s="1330"/>
      <c r="AT106" s="2"/>
      <c r="AU106" s="2" t="s">
        <v>928</v>
      </c>
    </row>
    <row r="107" spans="2:47" s="38" customFormat="1" ht="12" customHeight="1" x14ac:dyDescent="0.15">
      <c r="B107" s="1"/>
      <c r="C107" s="665" t="s">
        <v>1841</v>
      </c>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T107" s="2"/>
      <c r="AU107" s="2" t="s">
        <v>929</v>
      </c>
    </row>
    <row r="108" spans="2:47" x14ac:dyDescent="0.15">
      <c r="B108" s="3"/>
      <c r="C108" s="3" t="s">
        <v>279</v>
      </c>
      <c r="D108" s="4"/>
      <c r="E108" s="4"/>
      <c r="F108" s="4"/>
      <c r="G108" s="3" t="s">
        <v>284</v>
      </c>
      <c r="H108" s="4"/>
      <c r="I108" s="5"/>
      <c r="J108" s="4" t="s">
        <v>288</v>
      </c>
      <c r="K108" s="4"/>
      <c r="L108" s="4"/>
      <c r="M108" s="4"/>
      <c r="N108" s="1175" t="s">
        <v>291</v>
      </c>
      <c r="O108" s="1176"/>
      <c r="P108" s="1176"/>
      <c r="Q108" s="1176"/>
      <c r="R108" s="1176"/>
      <c r="S108" s="1176"/>
      <c r="T108" s="1176"/>
      <c r="U108" s="1176"/>
      <c r="V108" s="1176"/>
      <c r="W108" s="1176"/>
      <c r="X108" s="1176"/>
      <c r="Y108" s="1176"/>
      <c r="Z108" s="1176"/>
      <c r="AA108" s="1176"/>
      <c r="AB108" s="1176"/>
      <c r="AC108" s="1176"/>
      <c r="AD108" s="1176"/>
      <c r="AE108" s="1176"/>
      <c r="AF108" s="1176"/>
      <c r="AG108" s="1176"/>
      <c r="AH108" s="1176"/>
      <c r="AI108" s="1176"/>
      <c r="AJ108" s="1176"/>
      <c r="AK108" s="1176"/>
      <c r="AL108" s="1176"/>
      <c r="AM108" s="7"/>
      <c r="AN108" s="7" t="s">
        <v>219</v>
      </c>
      <c r="AO108" s="7"/>
      <c r="AP108" s="8"/>
      <c r="AQ108" s="3" t="s">
        <v>294</v>
      </c>
      <c r="AR108" s="5"/>
      <c r="AS108" s="9"/>
      <c r="AU108" s="38"/>
    </row>
    <row r="109" spans="2:47" x14ac:dyDescent="0.15">
      <c r="B109" s="10"/>
      <c r="C109" s="10" t="s">
        <v>280</v>
      </c>
      <c r="D109" s="11"/>
      <c r="E109" s="11"/>
      <c r="F109" s="11" t="s">
        <v>219</v>
      </c>
      <c r="G109" s="10" t="s">
        <v>285</v>
      </c>
      <c r="H109" s="11"/>
      <c r="I109" s="12" t="s">
        <v>219</v>
      </c>
      <c r="J109" s="11"/>
      <c r="K109" s="11"/>
      <c r="L109" s="11"/>
      <c r="M109" s="11" t="s">
        <v>219</v>
      </c>
      <c r="N109" s="10" t="s">
        <v>290</v>
      </c>
      <c r="O109" s="11"/>
      <c r="P109" s="11"/>
      <c r="Q109" s="11"/>
      <c r="R109" s="11"/>
      <c r="S109" s="1175" t="s">
        <v>292</v>
      </c>
      <c r="T109" s="1176"/>
      <c r="U109" s="1176"/>
      <c r="V109" s="1176"/>
      <c r="W109" s="1176"/>
      <c r="X109" s="1176"/>
      <c r="Y109" s="1176"/>
      <c r="Z109" s="1176"/>
      <c r="AA109" s="1176"/>
      <c r="AB109" s="1176"/>
      <c r="AC109" s="1176"/>
      <c r="AD109" s="1176"/>
      <c r="AE109" s="1176"/>
      <c r="AF109" s="1176"/>
      <c r="AG109" s="1176"/>
      <c r="AH109" s="1176"/>
      <c r="AI109" s="1176"/>
      <c r="AJ109" s="1176"/>
      <c r="AK109" s="1176"/>
      <c r="AL109" s="1192"/>
      <c r="AM109" s="6" t="s">
        <v>293</v>
      </c>
      <c r="AN109" s="11"/>
      <c r="AO109" s="11"/>
      <c r="AP109" s="11"/>
      <c r="AQ109" s="10" t="s">
        <v>295</v>
      </c>
      <c r="AR109" s="12"/>
      <c r="AS109" s="9"/>
      <c r="AT109" s="38"/>
      <c r="AU109" s="2" t="s">
        <v>925</v>
      </c>
    </row>
    <row r="110" spans="2:47" x14ac:dyDescent="0.15">
      <c r="B110" s="1241" t="s">
        <v>375</v>
      </c>
      <c r="C110" s="675" t="s">
        <v>396</v>
      </c>
      <c r="D110" s="654" t="s">
        <v>1861</v>
      </c>
      <c r="E110" s="4"/>
      <c r="F110" s="4"/>
      <c r="G110" s="3"/>
      <c r="H110" s="4"/>
      <c r="I110" s="5"/>
      <c r="J110" s="4"/>
      <c r="K110" s="4"/>
      <c r="L110" s="4"/>
      <c r="M110" s="4"/>
      <c r="N110" s="3"/>
      <c r="O110" s="4"/>
      <c r="P110" s="4"/>
      <c r="Q110" s="4"/>
      <c r="R110" s="5"/>
      <c r="S110" s="4"/>
      <c r="T110" s="4"/>
      <c r="U110" s="4"/>
      <c r="V110" s="4"/>
      <c r="W110" s="4"/>
      <c r="X110" s="4"/>
      <c r="Y110" s="4"/>
      <c r="Z110" s="4"/>
      <c r="AA110" s="4"/>
      <c r="AB110" s="4"/>
      <c r="AC110" s="4"/>
      <c r="AD110" s="4"/>
      <c r="AE110" s="4"/>
      <c r="AF110" s="4"/>
      <c r="AG110" s="4"/>
      <c r="AH110" s="4"/>
      <c r="AI110" s="4"/>
      <c r="AJ110" s="4"/>
      <c r="AK110" s="4"/>
      <c r="AL110" s="4"/>
      <c r="AM110" s="667"/>
      <c r="AN110" s="668"/>
      <c r="AO110" s="668"/>
      <c r="AP110" s="669"/>
      <c r="AQ110" s="4"/>
      <c r="AR110" s="5"/>
      <c r="AU110" s="2" t="s">
        <v>926</v>
      </c>
    </row>
    <row r="111" spans="2:47" x14ac:dyDescent="0.15">
      <c r="B111" s="1242"/>
      <c r="C111" s="1574" t="s">
        <v>1862</v>
      </c>
      <c r="D111" s="1575"/>
      <c r="E111" s="1575"/>
      <c r="F111" s="1575"/>
      <c r="G111" s="9"/>
      <c r="I111" s="13"/>
      <c r="J111" s="9" t="s">
        <v>1863</v>
      </c>
      <c r="N111" s="9"/>
      <c r="R111" s="13"/>
      <c r="T111" s="2" t="s">
        <v>1864</v>
      </c>
      <c r="AM111" s="670"/>
      <c r="AN111" s="666"/>
      <c r="AO111" s="666"/>
      <c r="AP111" s="671"/>
      <c r="AR111" s="13"/>
    </row>
    <row r="112" spans="2:47" x14ac:dyDescent="0.15">
      <c r="B112" s="1242"/>
      <c r="C112" s="1574"/>
      <c r="D112" s="1575"/>
      <c r="E112" s="1575"/>
      <c r="F112" s="1575"/>
      <c r="G112" s="9"/>
      <c r="I112" s="13"/>
      <c r="N112" s="9"/>
      <c r="R112" s="13"/>
      <c r="AM112" s="670"/>
      <c r="AN112" s="666"/>
      <c r="AO112" s="666"/>
      <c r="AP112" s="671"/>
      <c r="AR112" s="13"/>
    </row>
    <row r="113" spans="2:44" x14ac:dyDescent="0.15">
      <c r="B113" s="1242"/>
      <c r="C113" s="1574"/>
      <c r="D113" s="1575"/>
      <c r="E113" s="1575"/>
      <c r="F113" s="1575"/>
      <c r="G113" s="9"/>
      <c r="I113" s="13"/>
      <c r="N113" s="9"/>
      <c r="R113" s="13"/>
      <c r="AM113" s="670"/>
      <c r="AN113" s="666"/>
      <c r="AO113" s="666"/>
      <c r="AP113" s="671"/>
      <c r="AR113" s="13"/>
    </row>
    <row r="114" spans="2:44" x14ac:dyDescent="0.15">
      <c r="B114" s="1242"/>
      <c r="C114" s="1574"/>
      <c r="D114" s="1575"/>
      <c r="E114" s="1575"/>
      <c r="F114" s="1575"/>
      <c r="G114" s="9"/>
      <c r="I114" s="13"/>
      <c r="N114" s="9"/>
      <c r="R114" s="13"/>
      <c r="AM114" s="670"/>
      <c r="AN114" s="666"/>
      <c r="AO114" s="666"/>
      <c r="AP114" s="671"/>
      <c r="AR114" s="13"/>
    </row>
    <row r="115" spans="2:44" x14ac:dyDescent="0.15">
      <c r="B115" s="1242"/>
      <c r="G115" s="9"/>
      <c r="I115" s="13"/>
      <c r="N115" s="9"/>
      <c r="R115" s="13"/>
      <c r="AM115" s="670"/>
      <c r="AN115" s="666"/>
      <c r="AO115" s="666"/>
      <c r="AP115" s="671"/>
      <c r="AR115" s="13"/>
    </row>
    <row r="116" spans="2:44" x14ac:dyDescent="0.15">
      <c r="B116" s="1242"/>
      <c r="G116" s="9"/>
      <c r="I116" s="13"/>
      <c r="N116" s="9"/>
      <c r="R116" s="13"/>
      <c r="AM116" s="670"/>
      <c r="AN116" s="666"/>
      <c r="AO116" s="666"/>
      <c r="AP116" s="671"/>
      <c r="AR116" s="13"/>
    </row>
    <row r="117" spans="2:44" x14ac:dyDescent="0.15">
      <c r="B117" s="1242"/>
      <c r="G117" s="9"/>
      <c r="I117" s="13"/>
      <c r="N117" s="9"/>
      <c r="R117" s="13"/>
      <c r="AM117" s="670"/>
      <c r="AN117" s="666"/>
      <c r="AO117" s="666"/>
      <c r="AP117" s="671"/>
      <c r="AR117" s="13"/>
    </row>
    <row r="118" spans="2:44" x14ac:dyDescent="0.15">
      <c r="B118" s="1242"/>
      <c r="G118" s="9"/>
      <c r="I118" s="13"/>
      <c r="N118" s="9"/>
      <c r="R118" s="13"/>
      <c r="AM118" s="670"/>
      <c r="AN118" s="666"/>
      <c r="AO118" s="666"/>
      <c r="AP118" s="671"/>
      <c r="AR118" s="13"/>
    </row>
    <row r="119" spans="2:44" x14ac:dyDescent="0.15">
      <c r="B119" s="1242"/>
      <c r="G119" s="9"/>
      <c r="I119" s="13"/>
      <c r="N119" s="9"/>
      <c r="R119" s="13"/>
      <c r="AM119" s="670"/>
      <c r="AN119" s="666"/>
      <c r="AO119" s="666"/>
      <c r="AP119" s="671"/>
      <c r="AR119" s="13"/>
    </row>
    <row r="120" spans="2:44" x14ac:dyDescent="0.15">
      <c r="B120" s="1242"/>
      <c r="G120" s="9"/>
      <c r="I120" s="13"/>
      <c r="N120" s="9"/>
      <c r="R120" s="13"/>
      <c r="AM120" s="670"/>
      <c r="AN120" s="666"/>
      <c r="AO120" s="666"/>
      <c r="AP120" s="671"/>
      <c r="AR120" s="13"/>
    </row>
    <row r="121" spans="2:44" x14ac:dyDescent="0.15">
      <c r="B121" s="1242"/>
      <c r="G121" s="9"/>
      <c r="I121" s="13"/>
      <c r="N121" s="9"/>
      <c r="R121" s="13"/>
      <c r="AM121" s="670"/>
      <c r="AN121" s="666"/>
      <c r="AO121" s="666"/>
      <c r="AP121" s="671"/>
      <c r="AR121" s="13"/>
    </row>
    <row r="122" spans="2:44" x14ac:dyDescent="0.15">
      <c r="B122" s="1242"/>
      <c r="G122" s="9"/>
      <c r="I122" s="13"/>
      <c r="N122" s="9"/>
      <c r="R122" s="13"/>
      <c r="AM122" s="670"/>
      <c r="AN122" s="666"/>
      <c r="AO122" s="666"/>
      <c r="AP122" s="671"/>
      <c r="AR122" s="13"/>
    </row>
    <row r="123" spans="2:44" x14ac:dyDescent="0.15">
      <c r="B123" s="1242"/>
      <c r="G123" s="9"/>
      <c r="I123" s="13"/>
      <c r="N123" s="9"/>
      <c r="R123" s="13"/>
      <c r="AM123" s="670"/>
      <c r="AN123" s="666"/>
      <c r="AO123" s="666"/>
      <c r="AP123" s="671"/>
      <c r="AR123" s="13"/>
    </row>
    <row r="124" spans="2:44" x14ac:dyDescent="0.15">
      <c r="B124" s="1243"/>
      <c r="C124" s="11"/>
      <c r="D124" s="11"/>
      <c r="E124" s="11"/>
      <c r="F124" s="11"/>
      <c r="G124" s="10"/>
      <c r="H124" s="11"/>
      <c r="I124" s="12"/>
      <c r="J124" s="11"/>
      <c r="K124" s="11"/>
      <c r="L124" s="11"/>
      <c r="M124" s="11"/>
      <c r="N124" s="10"/>
      <c r="O124" s="11"/>
      <c r="P124" s="11"/>
      <c r="Q124" s="11"/>
      <c r="R124" s="12"/>
      <c r="S124" s="11"/>
      <c r="T124" s="11"/>
      <c r="U124" s="11"/>
      <c r="V124" s="11"/>
      <c r="W124" s="11"/>
      <c r="X124" s="11"/>
      <c r="Y124" s="11"/>
      <c r="Z124" s="11"/>
      <c r="AA124" s="11"/>
      <c r="AB124" s="11"/>
      <c r="AC124" s="11"/>
      <c r="AD124" s="11"/>
      <c r="AE124" s="11"/>
      <c r="AF124" s="11"/>
      <c r="AG124" s="11"/>
      <c r="AH124" s="11"/>
      <c r="AI124" s="11"/>
      <c r="AJ124" s="11"/>
      <c r="AK124" s="11"/>
      <c r="AL124" s="11"/>
      <c r="AM124" s="672"/>
      <c r="AN124" s="673"/>
      <c r="AO124" s="673"/>
      <c r="AP124" s="674"/>
      <c r="AQ124" s="11"/>
      <c r="AR124" s="12"/>
    </row>
  </sheetData>
  <mergeCells count="45">
    <mergeCell ref="K106:AR106"/>
    <mergeCell ref="N108:AL108"/>
    <mergeCell ref="S109:AL109"/>
    <mergeCell ref="B110:B124"/>
    <mergeCell ref="C111:F114"/>
    <mergeCell ref="S62:AL62"/>
    <mergeCell ref="T71:AJ71"/>
    <mergeCell ref="K59:AR59"/>
    <mergeCell ref="K60:AR60"/>
    <mergeCell ref="K105:AR105"/>
    <mergeCell ref="N61:AL61"/>
    <mergeCell ref="K6:AR6"/>
    <mergeCell ref="K7:AR7"/>
    <mergeCell ref="K39:AR39"/>
    <mergeCell ref="K40:AR40"/>
    <mergeCell ref="N9:AL9"/>
    <mergeCell ref="S10:AL10"/>
    <mergeCell ref="AN11:AP11"/>
    <mergeCell ref="AN12:AP12"/>
    <mergeCell ref="B11:B28"/>
    <mergeCell ref="G11:I12"/>
    <mergeCell ref="B63:B73"/>
    <mergeCell ref="K81:AR81"/>
    <mergeCell ref="T50:AJ50"/>
    <mergeCell ref="AN43:AP43"/>
    <mergeCell ref="AA46:AB46"/>
    <mergeCell ref="B43:B56"/>
    <mergeCell ref="AN44:AP44"/>
    <mergeCell ref="AN52:AP52"/>
    <mergeCell ref="AN53:AP53"/>
    <mergeCell ref="AN63:AP63"/>
    <mergeCell ref="AN64:AP64"/>
    <mergeCell ref="AN73:AP73"/>
    <mergeCell ref="N41:AL41"/>
    <mergeCell ref="S42:AL42"/>
    <mergeCell ref="B84:B97"/>
    <mergeCell ref="AN74:AP74"/>
    <mergeCell ref="AN84:AP84"/>
    <mergeCell ref="AN85:AP85"/>
    <mergeCell ref="AN94:AP94"/>
    <mergeCell ref="AN95:AP95"/>
    <mergeCell ref="K80:AR80"/>
    <mergeCell ref="T92:AJ92"/>
    <mergeCell ref="N82:AL82"/>
    <mergeCell ref="S83:AL83"/>
  </mergeCells>
  <phoneticPr fontId="2"/>
  <dataValidations disablePrompts="1" count="1">
    <dataValidation type="list" allowBlank="1" showInputMessage="1" showErrorMessage="1" sqref="C43 C25 G19:G20 T23:T24 S22 T19:T20 T14:T16 AC11 X11 S11 G14:G16 C22 B6 B80 B59 B39 N63 T64:T66 T69:T70 N71 Z73:Z78 AC73:AC78 N43 AM63:AM64 T44:T45 T48:T49 N50 Z52:Z57 AC52:AC57 AM73:AM74 C63 B105 C110 AM11:AM12 AM43:AM44 AM52:AM53 C11 N84 T85:T87 T90:T91 N92 Z94:Z99 AC94:AC99 AM84:AM85 AM94:AM95 C84" xr:uid="{00000000-0002-0000-0F00-000000000000}">
      <formula1>"□,■"</formula1>
    </dataValidation>
  </dataValidations>
  <pageMargins left="0.78740157480314965" right="0.51181102362204722" top="0.59055118110236227" bottom="0.59055118110236227" header="0.11811023622047245" footer="0.11811023622047245"/>
  <pageSetup paperSize="9" scale="79" orientation="portrait" r:id="rId1"/>
  <headerFooter alignWithMargins="0">
    <oddFooter>&amp;C住戸-6&amp;R&amp;8株式会社ジェイ・イー・サポート</oddFooter>
  </headerFooter>
  <rowBreaks count="2" manualBreakCount="2">
    <brk id="33" min="1" max="43" man="1"/>
    <brk id="100" min="1" max="43"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B1:AB339"/>
  <sheetViews>
    <sheetView showZeros="0" view="pageBreakPreview" zoomScale="75" zoomScaleNormal="50" zoomScaleSheetLayoutView="75" workbookViewId="0">
      <selection activeCell="AL15" sqref="AL15:AN15"/>
    </sheetView>
  </sheetViews>
  <sheetFormatPr defaultRowHeight="14.25" x14ac:dyDescent="0.15"/>
  <cols>
    <col min="1" max="1" width="3.625" style="15" customWidth="1"/>
    <col min="2" max="2" width="5.125" style="15" customWidth="1"/>
    <col min="3" max="3" width="7.625" style="15" customWidth="1"/>
    <col min="4" max="9" width="6.625" style="15" customWidth="1"/>
    <col min="10" max="10" width="13.625" style="15" customWidth="1"/>
    <col min="11" max="11" width="11" style="15" customWidth="1"/>
    <col min="12" max="12" width="5.625" style="15" customWidth="1"/>
    <col min="13" max="13" width="8.625" style="15" customWidth="1"/>
    <col min="14" max="15" width="6.625" style="15" customWidth="1"/>
    <col min="16" max="16" width="7.625" style="15" customWidth="1"/>
    <col min="17" max="17" width="5.625" style="15" customWidth="1"/>
    <col min="18" max="18" width="8.625" style="15" customWidth="1"/>
    <col min="19" max="20" width="6.625" style="15" customWidth="1"/>
    <col min="21" max="21" width="7.625" style="15" customWidth="1"/>
    <col min="22" max="22" width="5.625" style="15" customWidth="1"/>
    <col min="23" max="23" width="8.625" style="15" customWidth="1"/>
    <col min="24" max="25" width="6.625" style="15" customWidth="1"/>
    <col min="26" max="26" width="7.625" style="15" customWidth="1"/>
    <col min="27" max="16384" width="9" style="15"/>
  </cols>
  <sheetData>
    <row r="1" spans="2:28" s="23" customFormat="1" ht="18" customHeight="1" x14ac:dyDescent="0.15"/>
    <row r="2" spans="2:28" s="23" customFormat="1" ht="18" customHeight="1" x14ac:dyDescent="0.15"/>
    <row r="3" spans="2:28" s="23" customFormat="1" ht="18" customHeight="1" x14ac:dyDescent="0.15">
      <c r="B3" s="197" t="s">
        <v>298</v>
      </c>
    </row>
    <row r="4" spans="2:28" s="23" customFormat="1" ht="18" customHeight="1" x14ac:dyDescent="0.15">
      <c r="B4" s="187"/>
    </row>
    <row r="5" spans="2:28" s="23" customFormat="1" ht="18" customHeight="1" x14ac:dyDescent="0.15">
      <c r="B5" s="197"/>
      <c r="C5" s="197"/>
    </row>
    <row r="6" spans="2:28" s="187" customFormat="1" ht="18" customHeight="1" x14ac:dyDescent="0.15">
      <c r="B6" s="679" t="s">
        <v>396</v>
      </c>
      <c r="C6" s="661" t="s">
        <v>214</v>
      </c>
      <c r="G6" s="1587"/>
      <c r="H6" s="1588"/>
      <c r="I6" s="1588"/>
      <c r="Q6" s="186"/>
      <c r="R6" s="186"/>
      <c r="S6" s="186"/>
      <c r="T6" s="186"/>
      <c r="U6" s="186"/>
      <c r="V6" s="186"/>
      <c r="W6" s="120"/>
      <c r="X6" s="146"/>
      <c r="Z6" s="291" t="s">
        <v>1108</v>
      </c>
    </row>
    <row r="7" spans="2:28" s="187" customFormat="1" ht="18" customHeight="1" x14ac:dyDescent="0.15">
      <c r="B7" s="679" t="s">
        <v>396</v>
      </c>
      <c r="C7" s="661" t="s">
        <v>215</v>
      </c>
      <c r="F7" s="117"/>
      <c r="G7" s="1587"/>
      <c r="H7" s="1587"/>
      <c r="I7" s="1587"/>
      <c r="Q7" s="186"/>
      <c r="R7" s="186"/>
      <c r="S7" s="186"/>
      <c r="T7" s="186"/>
      <c r="U7" s="186"/>
      <c r="V7" s="186"/>
      <c r="W7" s="23"/>
      <c r="X7" s="22"/>
    </row>
    <row r="8" spans="2:28" s="187" customFormat="1" ht="18" customHeight="1" x14ac:dyDescent="0.15">
      <c r="B8" s="654" t="s">
        <v>1869</v>
      </c>
      <c r="D8" s="191"/>
      <c r="F8" s="117"/>
      <c r="G8" s="117"/>
      <c r="H8" s="117"/>
      <c r="I8" s="117"/>
      <c r="S8" s="190"/>
      <c r="T8" s="145" t="s">
        <v>383</v>
      </c>
      <c r="U8" s="197"/>
      <c r="V8" s="197"/>
      <c r="W8" s="188"/>
      <c r="X8" s="188"/>
      <c r="Y8" s="17"/>
      <c r="Z8" s="198" t="s">
        <v>218</v>
      </c>
    </row>
    <row r="9" spans="2:28" s="23" customFormat="1" ht="18" customHeight="1" x14ac:dyDescent="0.15">
      <c r="B9" s="16"/>
      <c r="L9" s="22"/>
      <c r="M9" s="22"/>
      <c r="N9" s="22"/>
      <c r="O9" s="22"/>
      <c r="Z9" s="22"/>
      <c r="AB9" s="189"/>
    </row>
    <row r="10" spans="2:28" ht="19.5" customHeight="1" x14ac:dyDescent="0.15">
      <c r="B10" s="18"/>
      <c r="C10" s="1619" t="s">
        <v>1357</v>
      </c>
      <c r="D10" s="1620"/>
      <c r="E10" s="1589" t="s">
        <v>1358</v>
      </c>
      <c r="F10" s="1590"/>
      <c r="G10" s="1590"/>
      <c r="H10" s="1590"/>
      <c r="I10" s="1591"/>
      <c r="J10" s="18"/>
      <c r="K10" s="194"/>
      <c r="L10" s="1606" t="s">
        <v>1359</v>
      </c>
      <c r="M10" s="1607"/>
      <c r="N10" s="1607"/>
      <c r="O10" s="1607"/>
      <c r="P10" s="1607"/>
      <c r="Q10" s="1607"/>
      <c r="R10" s="1607"/>
      <c r="S10" s="1607"/>
      <c r="T10" s="1607"/>
      <c r="U10" s="1607"/>
      <c r="V10" s="1607"/>
      <c r="W10" s="1607"/>
      <c r="X10" s="1607"/>
      <c r="Y10" s="1607"/>
      <c r="Z10" s="1608"/>
    </row>
    <row r="11" spans="2:28" ht="18" customHeight="1" x14ac:dyDescent="0.15">
      <c r="B11" s="101"/>
      <c r="C11" s="1621"/>
      <c r="D11" s="1622"/>
      <c r="E11" s="1592"/>
      <c r="F11" s="1593"/>
      <c r="G11" s="1593"/>
      <c r="H11" s="1593"/>
      <c r="I11" s="1594"/>
      <c r="J11" s="101" t="s">
        <v>914</v>
      </c>
      <c r="K11" s="195" t="s">
        <v>913</v>
      </c>
      <c r="L11" s="20" t="s">
        <v>264</v>
      </c>
      <c r="M11" s="1625" t="s">
        <v>391</v>
      </c>
      <c r="N11" s="1606" t="s">
        <v>392</v>
      </c>
      <c r="O11" s="1608"/>
      <c r="P11" s="20" t="s">
        <v>390</v>
      </c>
      <c r="Q11" s="20" t="s">
        <v>264</v>
      </c>
      <c r="R11" s="1625" t="s">
        <v>391</v>
      </c>
      <c r="S11" s="1606" t="s">
        <v>392</v>
      </c>
      <c r="T11" s="1608"/>
      <c r="U11" s="20" t="s">
        <v>390</v>
      </c>
      <c r="V11" s="20" t="s">
        <v>264</v>
      </c>
      <c r="W11" s="1625" t="s">
        <v>391</v>
      </c>
      <c r="X11" s="1606" t="s">
        <v>392</v>
      </c>
      <c r="Y11" s="1608"/>
      <c r="Z11" s="20" t="s">
        <v>390</v>
      </c>
    </row>
    <row r="12" spans="2:28" ht="18" customHeight="1" x14ac:dyDescent="0.15">
      <c r="B12" s="126"/>
      <c r="C12" s="1623"/>
      <c r="D12" s="1624"/>
      <c r="E12" s="1595"/>
      <c r="F12" s="1596"/>
      <c r="G12" s="1596"/>
      <c r="H12" s="1596"/>
      <c r="I12" s="1597"/>
      <c r="J12" s="193"/>
      <c r="K12" s="196"/>
      <c r="L12" s="125"/>
      <c r="M12" s="1626"/>
      <c r="N12" s="21" t="s">
        <v>393</v>
      </c>
      <c r="O12" s="77" t="s">
        <v>394</v>
      </c>
      <c r="P12" s="119" t="s">
        <v>395</v>
      </c>
      <c r="Q12" s="119"/>
      <c r="R12" s="1626"/>
      <c r="S12" s="21" t="s">
        <v>393</v>
      </c>
      <c r="T12" s="21" t="s">
        <v>394</v>
      </c>
      <c r="U12" s="119" t="s">
        <v>395</v>
      </c>
      <c r="V12" s="119"/>
      <c r="W12" s="1626"/>
      <c r="X12" s="21" t="s">
        <v>393</v>
      </c>
      <c r="Y12" s="21" t="s">
        <v>394</v>
      </c>
      <c r="Z12" s="119" t="s">
        <v>395</v>
      </c>
    </row>
    <row r="13" spans="2:28" s="23" customFormat="1" ht="13.5" customHeight="1" x14ac:dyDescent="0.15">
      <c r="B13" s="1598">
        <v>1</v>
      </c>
      <c r="C13" s="1615" t="s">
        <v>1360</v>
      </c>
      <c r="D13" s="1616"/>
      <c r="E13" s="1578" t="s">
        <v>385</v>
      </c>
      <c r="F13" s="1578" t="s">
        <v>386</v>
      </c>
      <c r="G13" s="1578" t="s">
        <v>387</v>
      </c>
      <c r="H13" s="1578" t="s">
        <v>388</v>
      </c>
      <c r="I13" s="1578" t="s">
        <v>389</v>
      </c>
      <c r="J13" s="139"/>
      <c r="K13" s="140"/>
      <c r="L13" s="150" t="s">
        <v>385</v>
      </c>
      <c r="M13" s="313"/>
      <c r="N13" s="277" t="str">
        <f>IF(ISERROR(INDEX('7建具表'!$D$12:$D$298,MATCH(M13,'7建具表'!$C$12:$C$298,0))),"0",INDEX('7建具表'!$D$12:$D$298,MATCH(M13,'7建具表'!$C$12:$C$298,0)))</f>
        <v>0</v>
      </c>
      <c r="O13" s="277" t="str">
        <f>IF(ISERROR(INDEX('7建具表'!$E$12:$E$298,MATCH(M13,'7建具表'!$C$12:$C$298,0))),"0",INDEX('7建具表'!$E$12:$E$298,MATCH(M13,'7建具表'!$C$12:$C$298,0)))</f>
        <v>0</v>
      </c>
      <c r="P13" s="237">
        <f>ROUNDDOWN(+N13*O13,3)</f>
        <v>0</v>
      </c>
      <c r="Q13" s="153" t="s">
        <v>387</v>
      </c>
      <c r="R13" s="319"/>
      <c r="S13" s="282" t="str">
        <f>IF(ISERROR(INDEX('7建具表'!$D$12:$D$298,MATCH(R13,'7建具表'!$C$12:$C$298,0))),"0",INDEX('7建具表'!$D$12:$D$298,MATCH(R13,'7建具表'!$C$12:$C$298,0)))</f>
        <v>0</v>
      </c>
      <c r="T13" s="282" t="str">
        <f>IF(ISERROR(INDEX('7建具表'!$E$12:$E$298,MATCH(R13,'7建具表'!$C$12:$C$298,0))),"0",INDEX('7建具表'!$E$12:$E$298,MATCH(R13,'7建具表'!$C$12:$C$298,0)))</f>
        <v>0</v>
      </c>
      <c r="U13" s="237">
        <f>ROUNDDOWN(+S13*T13,3)</f>
        <v>0</v>
      </c>
      <c r="V13" s="153" t="s">
        <v>389</v>
      </c>
      <c r="W13" s="323"/>
      <c r="X13" s="282" t="str">
        <f>IF(ISERROR(INDEX('7建具表'!$D$12:$D$298,MATCH(W13,'7建具表'!$C$12:$C$298,0))),"0",INDEX('7建具表'!$D$12:$D$298,MATCH(W13,'7建具表'!$C$12:$C$298,0)))</f>
        <v>0</v>
      </c>
      <c r="Y13" s="282" t="str">
        <f>IF(ISERROR(INDEX('7建具表'!$E$12:$E$298,MATCH(W13,'7建具表'!$C$12:$C$298,0))),"0",INDEX('7建具表'!$E$12:$E$298,MATCH(W13,'7建具表'!$C$12:$C$298,0)))</f>
        <v>0</v>
      </c>
      <c r="Z13" s="237">
        <f>ROUNDDOWN(+X13*Y13,3)</f>
        <v>0</v>
      </c>
      <c r="AA13" s="132"/>
      <c r="AB13" s="22"/>
    </row>
    <row r="14" spans="2:28" s="23" customFormat="1" ht="13.5" customHeight="1" x14ac:dyDescent="0.15">
      <c r="B14" s="1599"/>
      <c r="C14" s="1617"/>
      <c r="D14" s="1618"/>
      <c r="E14" s="1579"/>
      <c r="F14" s="1579"/>
      <c r="G14" s="1579"/>
      <c r="H14" s="1579"/>
      <c r="I14" s="1579"/>
      <c r="J14" s="301"/>
      <c r="K14" s="141"/>
      <c r="L14" s="147"/>
      <c r="M14" s="313"/>
      <c r="N14" s="277" t="str">
        <f>IF(ISERROR(INDEX('7建具表'!$D$12:$D$298,MATCH(M14,'7建具表'!$C$12:$C$298,0))),"0",INDEX('7建具表'!$D$12:$D$298,MATCH(M14,'7建具表'!$C$12:$C$298,0)))</f>
        <v>0</v>
      </c>
      <c r="O14" s="277" t="str">
        <f>IF(ISERROR(INDEX('7建具表'!$E$12:$E$298,MATCH(M14,'7建具表'!$C$12:$C$298,0))),"0",INDEX('7建具表'!$E$12:$E$298,MATCH(M14,'7建具表'!$C$12:$C$298,0)))</f>
        <v>0</v>
      </c>
      <c r="P14" s="237">
        <f>ROUNDDOWN(+N14*O14,3)</f>
        <v>0</v>
      </c>
      <c r="Q14" s="154"/>
      <c r="R14" s="319"/>
      <c r="S14" s="277" t="str">
        <f>IF(ISERROR(INDEX('7建具表'!$D$12:$D$298,MATCH(R14,'7建具表'!$C$12:$C$298,0))),"0",INDEX('7建具表'!$D$12:$D$298,MATCH(R14,'7建具表'!$C$12:$C$298,0)))</f>
        <v>0</v>
      </c>
      <c r="T14" s="277" t="str">
        <f>IF(ISERROR(INDEX('7建具表'!$E$12:$E$298,MATCH(R14,'7建具表'!$C$12:$C$298,0))),"0",INDEX('7建具表'!$E$12:$E$298,MATCH(R14,'7建具表'!$C$12:$C$298,0)))</f>
        <v>0</v>
      </c>
      <c r="U14" s="237">
        <f>ROUNDDOWN(+S14*T14,3)</f>
        <v>0</v>
      </c>
      <c r="V14" s="158"/>
      <c r="W14" s="324"/>
      <c r="X14" s="277" t="str">
        <f>IF(ISERROR(INDEX('7建具表'!$D$12:$D$298,MATCH(W14,'7建具表'!$C$12:$C$298,0))),"0",INDEX('7建具表'!$D$12:$D$298,MATCH(W14,'7建具表'!$C$12:$C$298,0)))</f>
        <v>0</v>
      </c>
      <c r="Y14" s="277" t="str">
        <f>IF(ISERROR(INDEX('7建具表'!$E$12:$E$298,MATCH(W14,'7建具表'!$C$12:$C$298,0))),"0",INDEX('7建具表'!$E$12:$E$298,MATCH(W14,'7建具表'!$C$12:$C$298,0)))</f>
        <v>0</v>
      </c>
      <c r="Z14" s="237">
        <f>ROUNDDOWN(+X14*Y14,3)</f>
        <v>0</v>
      </c>
      <c r="AA14" s="22"/>
      <c r="AB14" s="22"/>
    </row>
    <row r="15" spans="2:28" s="23" customFormat="1" ht="13.5" customHeight="1" x14ac:dyDescent="0.15">
      <c r="B15" s="1599"/>
      <c r="C15" s="1578" t="s">
        <v>1353</v>
      </c>
      <c r="D15" s="1601">
        <f>IF(K24=0,0,ROUNDDOWN(+Z22/+K24,2))</f>
        <v>0</v>
      </c>
      <c r="E15" s="1602" t="str">
        <f>IF(P18=0,"-",ROUNDDOWN(+P18/+Z22,2))</f>
        <v>-</v>
      </c>
      <c r="F15" s="1585" t="str">
        <f>IF(P24=0,"-",ROUNDDOWN(+P24/+Z22,2))</f>
        <v>-</v>
      </c>
      <c r="G15" s="1585" t="str">
        <f>IF(U18=0,"-",ROUNDDOWN(U18/Z22,2))</f>
        <v>-</v>
      </c>
      <c r="H15" s="1585" t="str">
        <f>IF(U24=0,"-",ROUNDDOWN(+U24/+Z22,2))</f>
        <v>-</v>
      </c>
      <c r="I15" s="1585" t="str">
        <f>IF(Z18=0,"-",ROUNDDOWN(+Z18/+Z22,2))</f>
        <v>-</v>
      </c>
      <c r="J15" s="301"/>
      <c r="K15" s="141"/>
      <c r="L15" s="147"/>
      <c r="M15" s="313"/>
      <c r="N15" s="278" t="str">
        <f>IF(ISERROR(INDEX('7建具表'!$D$12:$D$298,MATCH(M15,'7建具表'!$C$12:$C$298,0))),"0",INDEX('7建具表'!$D$12:$D$298,MATCH(M15,'7建具表'!$C$12:$C$298,0)))</f>
        <v>0</v>
      </c>
      <c r="O15" s="277" t="str">
        <f>IF(ISERROR(INDEX('7建具表'!$E$12:$E$298,MATCH(M15,'7建具表'!$C$12:$C$298,0))),"0",INDEX('7建具表'!$E$12:$E$298,MATCH(M15,'7建具表'!$C$12:$C$298,0)))</f>
        <v>0</v>
      </c>
      <c r="P15" s="237">
        <f>ROUNDDOWN(+N15*O15,3)</f>
        <v>0</v>
      </c>
      <c r="Q15" s="154"/>
      <c r="R15" s="319"/>
      <c r="S15" s="278" t="str">
        <f>IF(ISERROR(INDEX('7建具表'!$D$12:$D$298,MATCH(R15,'7建具表'!$C$12:$C$298,0))),"0",INDEX('7建具表'!$D$12:$D$298,MATCH(R15,'7建具表'!$C$12:$C$298,0)))</f>
        <v>0</v>
      </c>
      <c r="T15" s="277" t="str">
        <f>IF(ISERROR(INDEX('7建具表'!$E$12:$E$298,MATCH(R15,'7建具表'!$C$12:$C$298,0))),"0",INDEX('7建具表'!$E$12:$E$298,MATCH(R15,'7建具表'!$C$12:$C$298,0)))</f>
        <v>0</v>
      </c>
      <c r="U15" s="237">
        <f>ROUNDDOWN(+S15*T15,3)</f>
        <v>0</v>
      </c>
      <c r="V15" s="158"/>
      <c r="W15" s="324"/>
      <c r="X15" s="278" t="str">
        <f>IF(ISERROR(INDEX('7建具表'!$D$12:$D$298,MATCH(W15,'7建具表'!$C$12:$C$298,0))),"0",INDEX('7建具表'!$D$12:$D$298,MATCH(W15,'7建具表'!$C$12:$C$298,0)))</f>
        <v>0</v>
      </c>
      <c r="Y15" s="277" t="str">
        <f>IF(ISERROR(INDEX('7建具表'!$E$12:$E$298,MATCH(W15,'7建具表'!$C$12:$C$298,0))),"0",INDEX('7建具表'!$E$12:$E$298,MATCH(W15,'7建具表'!$C$12:$C$298,0)))</f>
        <v>0</v>
      </c>
      <c r="Z15" s="237">
        <f>ROUNDDOWN(+X15*Y15,3)</f>
        <v>0</v>
      </c>
      <c r="AA15" s="22"/>
      <c r="AB15" s="22"/>
    </row>
    <row r="16" spans="2:28" s="23" customFormat="1" ht="13.5" customHeight="1" x14ac:dyDescent="0.15">
      <c r="B16" s="1599"/>
      <c r="C16" s="1604"/>
      <c r="D16" s="1583"/>
      <c r="E16" s="1603"/>
      <c r="F16" s="1586"/>
      <c r="G16" s="1586"/>
      <c r="H16" s="1586"/>
      <c r="I16" s="1586"/>
      <c r="J16" s="302"/>
      <c r="K16" s="142"/>
      <c r="L16" s="147"/>
      <c r="M16" s="313"/>
      <c r="N16" s="278" t="str">
        <f>IF(ISERROR(INDEX('7建具表'!$D$12:$D$298,MATCH(M16,'7建具表'!$C$12:$C$298,0))),"0",INDEX('7建具表'!$D$12:$D$298,MATCH(M16,'7建具表'!$C$12:$C$298,0)))</f>
        <v>0</v>
      </c>
      <c r="O16" s="277" t="str">
        <f>IF(ISERROR(INDEX('7建具表'!$E$12:$E$298,MATCH(M16,'7建具表'!$C$12:$C$298,0))),"0",INDEX('7建具表'!$E$12:$E$298,MATCH(M16,'7建具表'!$C$12:$C$298,0)))</f>
        <v>0</v>
      </c>
      <c r="P16" s="237">
        <f>ROUNDDOWN(+N16*O16,3)</f>
        <v>0</v>
      </c>
      <c r="Q16" s="153"/>
      <c r="R16" s="319"/>
      <c r="S16" s="278" t="str">
        <f>IF(ISERROR(INDEX('7建具表'!$D$12:$D$298,MATCH(R16,'7建具表'!$C$12:$C$298,0))),"0",INDEX('7建具表'!$D$12:$D$298,MATCH(R16,'7建具表'!$C$12:$C$298,0)))</f>
        <v>0</v>
      </c>
      <c r="T16" s="277" t="str">
        <f>IF(ISERROR(INDEX('7建具表'!$E$12:$E$298,MATCH(R16,'7建具表'!$C$12:$C$298,0))),"0",INDEX('7建具表'!$E$12:$E$298,MATCH(R16,'7建具表'!$C$12:$C$298,0)))</f>
        <v>0</v>
      </c>
      <c r="U16" s="237">
        <f>ROUNDDOWN(+S16*T16,3)</f>
        <v>0</v>
      </c>
      <c r="V16" s="147"/>
      <c r="W16" s="324"/>
      <c r="X16" s="278" t="str">
        <f>IF(ISERROR(INDEX('7建具表'!$D$12:$D$298,MATCH(W16,'7建具表'!$C$12:$C$298,0))),"0",INDEX('7建具表'!$D$12:$D$298,MATCH(W16,'7建具表'!$C$12:$C$298,0)))</f>
        <v>0</v>
      </c>
      <c r="Y16" s="277" t="str">
        <f>IF(ISERROR(INDEX('7建具表'!$E$12:$E$298,MATCH(W16,'7建具表'!$C$12:$C$298,0))),"0",INDEX('7建具表'!$E$12:$E$298,MATCH(W16,'7建具表'!$C$12:$C$298,0)))</f>
        <v>0</v>
      </c>
      <c r="Z16" s="237">
        <f>ROUNDDOWN(+X16*Y16,3)</f>
        <v>0</v>
      </c>
      <c r="AA16" s="132"/>
      <c r="AB16" s="22"/>
    </row>
    <row r="17" spans="2:28" s="23" customFormat="1" ht="13.5" customHeight="1" x14ac:dyDescent="0.15">
      <c r="B17" s="1599"/>
      <c r="C17" s="1605" t="s">
        <v>1354</v>
      </c>
      <c r="D17" s="1582">
        <f>IF(D15-$Y$8/100&lt;0,0,D15-$Y$8/100)</f>
        <v>0</v>
      </c>
      <c r="E17" s="1580" t="str">
        <f>IF(E15="-","-",IF(E15-$Y$8/100&lt;0,0,IF(E15=1,1,E15-$Y$8/100)))</f>
        <v>-</v>
      </c>
      <c r="F17" s="1576" t="str">
        <f>IF(F15="-","-",IF(F15-$Y$8/100&lt;0,0,IF(F15=1,1,F15-$Y$8/100)))</f>
        <v>-</v>
      </c>
      <c r="G17" s="1576" t="str">
        <f>IF(G15="-","-",IF(G15-$Y$8/100&lt;0,0,IF(G15=1,1,G15-$Y$8/100)))</f>
        <v>-</v>
      </c>
      <c r="H17" s="1576" t="str">
        <f>IF(H15="-","-",IF(H15-$Y$8/100&lt;0,0,IF(H15=1,1,H15-$Y$8/100)))</f>
        <v>-</v>
      </c>
      <c r="I17" s="1576" t="str">
        <f>IF(I15="-","-",IF(I15-$Y$8/100&lt;0,0,IF(I15=1,1,I15-$Y$8/100)))</f>
        <v>-</v>
      </c>
      <c r="J17" s="302"/>
      <c r="K17" s="142"/>
      <c r="L17" s="147"/>
      <c r="M17" s="314"/>
      <c r="N17" s="279" t="str">
        <f>IF(ISERROR(INDEX('7建具表'!$D$12:$D$298,MATCH(M17,'7建具表'!$C$12:$C$298,0))),"0",INDEX('7建具表'!$D$12:$D$298,MATCH(M17,'7建具表'!$C$12:$C$298,0)))</f>
        <v>0</v>
      </c>
      <c r="O17" s="280" t="str">
        <f>IF(ISERROR(INDEX('7建具表'!$E$12:$E$298,MATCH(M17,'7建具表'!$C$12:$C$298,0))),"0",INDEX('7建具表'!$E$12:$E$298,MATCH(M17,'7建具表'!$C$12:$C$298,0)))</f>
        <v>0</v>
      </c>
      <c r="P17" s="119">
        <f>ROUNDDOWN(+N17*O17,3)</f>
        <v>0</v>
      </c>
      <c r="Q17" s="154"/>
      <c r="R17" s="320"/>
      <c r="S17" s="283" t="str">
        <f>IF(ISERROR(INDEX('7建具表'!$D$12:$D$298,MATCH(R17,'7建具表'!$C$12:$C$298,0))),"0",INDEX('7建具表'!$D$12:$D$298,MATCH(R17,'7建具表'!$C$12:$C$298,0)))</f>
        <v>0</v>
      </c>
      <c r="T17" s="284" t="str">
        <f>IF(ISERROR(INDEX('7建具表'!$E$12:$E$298,MATCH(R17,'7建具表'!$C$12:$C$298,0))),"0",INDEX('7建具表'!$E$12:$E$298,MATCH(R17,'7建具表'!$C$12:$C$298,0)))</f>
        <v>0</v>
      </c>
      <c r="U17" s="119">
        <f>ROUNDDOWN(+S17*T17,3)</f>
        <v>0</v>
      </c>
      <c r="V17" s="159"/>
      <c r="W17" s="325"/>
      <c r="X17" s="283" t="str">
        <f>IF(ISERROR(INDEX('7建具表'!$D$12:$D$298,MATCH(W17,'7建具表'!$C$12:$C$298,0))),"0",INDEX('7建具表'!$D$12:$D$298,MATCH(W17,'7建具表'!$C$12:$C$298,0)))</f>
        <v>0</v>
      </c>
      <c r="Y17" s="284" t="str">
        <f>IF(ISERROR(INDEX('7建具表'!$E$12:$E$298,MATCH(W17,'7建具表'!$C$12:$C$298,0))),"0",INDEX('7建具表'!$E$12:$E$298,MATCH(W17,'7建具表'!$C$12:$C$298,0)))</f>
        <v>0</v>
      </c>
      <c r="Z17" s="119">
        <f>ROUNDDOWN(+X17*Y17,3)</f>
        <v>0</v>
      </c>
      <c r="AA17" s="22"/>
      <c r="AB17" s="22"/>
    </row>
    <row r="18" spans="2:28" s="23" customFormat="1" ht="13.5" customHeight="1" x14ac:dyDescent="0.15">
      <c r="B18" s="1599"/>
      <c r="C18" s="1579"/>
      <c r="D18" s="1583"/>
      <c r="E18" s="1581"/>
      <c r="F18" s="1577"/>
      <c r="G18" s="1577"/>
      <c r="H18" s="1577"/>
      <c r="I18" s="1577"/>
      <c r="J18" s="302"/>
      <c r="K18" s="142"/>
      <c r="L18" s="151"/>
      <c r="M18" s="315"/>
      <c r="N18" s="124"/>
      <c r="O18" s="124"/>
      <c r="P18" s="281">
        <f>ROUNDDOWN(SUM(P13:P17),2)</f>
        <v>0</v>
      </c>
      <c r="Q18" s="155"/>
      <c r="R18" s="321"/>
      <c r="S18" s="286"/>
      <c r="T18" s="286"/>
      <c r="U18" s="281">
        <f>ROUNDDOWN(SUM(U13:U17),2)</f>
        <v>0</v>
      </c>
      <c r="V18" s="155"/>
      <c r="W18" s="326"/>
      <c r="X18" s="286"/>
      <c r="Y18" s="286"/>
      <c r="Z18" s="281">
        <f>ROUNDDOWN(SUM(Z13:Z17),2)</f>
        <v>0</v>
      </c>
      <c r="AA18" s="22"/>
      <c r="AB18" s="22"/>
    </row>
    <row r="19" spans="2:28" s="23" customFormat="1" ht="13.5" customHeight="1" x14ac:dyDescent="0.15">
      <c r="B19" s="1599"/>
      <c r="C19" s="129"/>
      <c r="D19" s="130"/>
      <c r="E19" s="131"/>
      <c r="F19" s="131"/>
      <c r="G19" s="131"/>
      <c r="H19" s="131"/>
      <c r="I19" s="133"/>
      <c r="J19" s="301"/>
      <c r="K19" s="141"/>
      <c r="L19" s="152" t="s">
        <v>386</v>
      </c>
      <c r="M19" s="316"/>
      <c r="N19" s="277" t="str">
        <f>IF(ISERROR(INDEX('7建具表'!$D$12:$D$298,MATCH(M19,'7建具表'!$C$12:$C$298,0))),"0",INDEX('7建具表'!$D$12:$D$298,MATCH(M19,'7建具表'!$C$12:$C$298,0)))</f>
        <v>0</v>
      </c>
      <c r="O19" s="277" t="str">
        <f>IF(ISERROR(INDEX('7建具表'!$E$12:$E$298,MATCH(M19,'7建具表'!$C$12:$C$298,0))),"0",INDEX('7建具表'!$E$12:$E$298,MATCH(M19,'7建具表'!$C$12:$C$298,0)))</f>
        <v>0</v>
      </c>
      <c r="P19" s="237">
        <f>ROUNDDOWN(+N19*O19,3)</f>
        <v>0</v>
      </c>
      <c r="Q19" s="156" t="s">
        <v>388</v>
      </c>
      <c r="R19" s="319"/>
      <c r="S19" s="282" t="str">
        <f>IF(ISERROR(INDEX('7建具表'!$D$12:$D$298,MATCH(R19,'7建具表'!$C$12:$C$298,0))),"0",INDEX('7建具表'!$D$12:$D$298,MATCH(R19,'7建具表'!$C$12:$C$298,0)))</f>
        <v>0</v>
      </c>
      <c r="T19" s="282" t="str">
        <f>IF(ISERROR(INDEX('7建具表'!$E$12:$E$298,MATCH(R19,'7建具表'!$C$12:$C$298,0))),"0",INDEX('7建具表'!$E$12:$E$298,MATCH(R19,'7建具表'!$C$12:$C$298,0)))</f>
        <v>0</v>
      </c>
      <c r="U19" s="237">
        <f>ROUNDDOWN(+S19*T19,3)</f>
        <v>0</v>
      </c>
      <c r="V19" s="160"/>
      <c r="W19" s="307"/>
      <c r="X19" s="122"/>
      <c r="Y19" s="122"/>
      <c r="Z19" s="19"/>
      <c r="AA19" s="22"/>
      <c r="AB19" s="22"/>
    </row>
    <row r="20" spans="2:28" s="23" customFormat="1" ht="13.5" customHeight="1" x14ac:dyDescent="0.15">
      <c r="B20" s="1599"/>
      <c r="C20" s="134" t="s">
        <v>1352</v>
      </c>
      <c r="D20" s="22"/>
      <c r="E20" s="128"/>
      <c r="F20" s="128"/>
      <c r="G20" s="128"/>
      <c r="H20" s="128"/>
      <c r="I20" s="127"/>
      <c r="J20" s="302"/>
      <c r="K20" s="142"/>
      <c r="L20" s="148"/>
      <c r="M20" s="313"/>
      <c r="N20" s="277" t="str">
        <f>IF(ISERROR(INDEX('7建具表'!$D$12:$D$298,MATCH(M20,'7建具表'!$C$12:$C$298,0))),"0",INDEX('7建具表'!$D$12:$D$298,MATCH(M20,'7建具表'!$C$12:$C$298,0)))</f>
        <v>0</v>
      </c>
      <c r="O20" s="277" t="str">
        <f>IF(ISERROR(INDEX('7建具表'!$E$12:$E$298,MATCH(M20,'7建具表'!$C$12:$C$298,0))),"0",INDEX('7建具表'!$E$12:$E$298,MATCH(M20,'7建具表'!$C$12:$C$298,0)))</f>
        <v>0</v>
      </c>
      <c r="P20" s="237">
        <f>ROUNDDOWN(+N20*O20,3)</f>
        <v>0</v>
      </c>
      <c r="Q20" s="154"/>
      <c r="R20" s="319"/>
      <c r="S20" s="277" t="str">
        <f>IF(ISERROR(INDEX('7建具表'!$D$12:$D$298,MATCH(R20,'7建具表'!$C$12:$C$298,0))),"0",INDEX('7建具表'!$D$12:$D$298,MATCH(R20,'7建具表'!$C$12:$C$298,0)))</f>
        <v>0</v>
      </c>
      <c r="T20" s="277" t="str">
        <f>IF(ISERROR(INDEX('7建具表'!$E$12:$E$298,MATCH(R20,'7建具表'!$C$12:$C$298,0))),"0",INDEX('7建具表'!$E$12:$E$298,MATCH(R20,'7建具表'!$C$12:$C$298,0)))</f>
        <v>0</v>
      </c>
      <c r="U20" s="237">
        <f>ROUNDDOWN(+S20*T20,3)</f>
        <v>0</v>
      </c>
      <c r="V20" s="159"/>
      <c r="W20" s="307"/>
      <c r="X20" s="123"/>
      <c r="Y20" s="123"/>
      <c r="Z20" s="137"/>
      <c r="AA20" s="22"/>
      <c r="AB20" s="22"/>
    </row>
    <row r="21" spans="2:28" s="23" customFormat="1" ht="13.5" customHeight="1" x14ac:dyDescent="0.15">
      <c r="B21" s="1599"/>
      <c r="C21" s="1609"/>
      <c r="D21" s="1610"/>
      <c r="E21" s="1610"/>
      <c r="F21" s="1610"/>
      <c r="G21" s="1610"/>
      <c r="H21" s="1610"/>
      <c r="I21" s="1611"/>
      <c r="J21" s="302"/>
      <c r="K21" s="142"/>
      <c r="L21" s="148"/>
      <c r="M21" s="313"/>
      <c r="N21" s="278" t="str">
        <f>IF(ISERROR(INDEX('7建具表'!$D$12:$D$298,MATCH(M21,'7建具表'!$C$12:$C$298,0))),"0",INDEX('7建具表'!$D$12:$D$298,MATCH(M21,'7建具表'!$C$12:$C$298,0)))</f>
        <v>0</v>
      </c>
      <c r="O21" s="277" t="str">
        <f>IF(ISERROR(INDEX('7建具表'!$E$12:$E$298,MATCH(M21,'7建具表'!$C$12:$C$298,0))),"0",INDEX('7建具表'!$E$12:$E$298,MATCH(M21,'7建具表'!$C$12:$C$298,0)))</f>
        <v>0</v>
      </c>
      <c r="P21" s="237">
        <f>ROUNDDOWN(+N21*O21,3)</f>
        <v>0</v>
      </c>
      <c r="Q21" s="154"/>
      <c r="R21" s="319"/>
      <c r="S21" s="278" t="str">
        <f>IF(ISERROR(INDEX('7建具表'!$D$12:$D$298,MATCH(R21,'7建具表'!$C$12:$C$298,0))),"0",INDEX('7建具表'!$D$12:$D$298,MATCH(R21,'7建具表'!$C$12:$C$298,0)))</f>
        <v>0</v>
      </c>
      <c r="T21" s="277" t="str">
        <f>IF(ISERROR(INDEX('7建具表'!$E$12:$E$298,MATCH(R21,'7建具表'!$C$12:$C$298,0))),"0",INDEX('7建具表'!$E$12:$E$298,MATCH(R21,'7建具表'!$C$12:$C$298,0)))</f>
        <v>0</v>
      </c>
      <c r="U21" s="237">
        <f>ROUNDDOWN(+S21*T21,3)</f>
        <v>0</v>
      </c>
      <c r="V21" s="159"/>
      <c r="W21" s="307"/>
      <c r="X21" s="123"/>
      <c r="Y21" s="123"/>
      <c r="Z21" s="138"/>
      <c r="AA21" s="22"/>
      <c r="AB21" s="22"/>
    </row>
    <row r="22" spans="2:28" s="23" customFormat="1" ht="13.5" customHeight="1" x14ac:dyDescent="0.15">
      <c r="B22" s="1599"/>
      <c r="C22" s="1609"/>
      <c r="D22" s="1610"/>
      <c r="E22" s="1610"/>
      <c r="F22" s="1610"/>
      <c r="G22" s="1610"/>
      <c r="H22" s="1610"/>
      <c r="I22" s="1611"/>
      <c r="J22" s="302"/>
      <c r="K22" s="142"/>
      <c r="L22" s="148"/>
      <c r="M22" s="313"/>
      <c r="N22" s="278" t="str">
        <f>IF(ISERROR(INDEX('7建具表'!$D$12:$D$298,MATCH(M22,'7建具表'!$C$12:$C$298,0))),"0",INDEX('7建具表'!$D$12:$D$298,MATCH(M22,'7建具表'!$C$12:$C$298,0)))</f>
        <v>0</v>
      </c>
      <c r="O22" s="277" t="str">
        <f>IF(ISERROR(INDEX('7建具表'!$E$12:$E$298,MATCH(M22,'7建具表'!$C$12:$C$298,0))),"0",INDEX('7建具表'!$E$12:$E$298,MATCH(M22,'7建具表'!$C$12:$C$298,0)))</f>
        <v>0</v>
      </c>
      <c r="P22" s="237">
        <f>ROUNDDOWN(+N22*O22,3)</f>
        <v>0</v>
      </c>
      <c r="Q22" s="154"/>
      <c r="R22" s="319"/>
      <c r="S22" s="278" t="str">
        <f>IF(ISERROR(INDEX('7建具表'!$D$12:$D$298,MATCH(R22,'7建具表'!$C$12:$C$298,0))),"0",INDEX('7建具表'!$D$12:$D$298,MATCH(R22,'7建具表'!$C$12:$C$298,0)))</f>
        <v>0</v>
      </c>
      <c r="T22" s="277" t="str">
        <f>IF(ISERROR(INDEX('7建具表'!$E$12:$E$298,MATCH(R22,'7建具表'!$C$12:$C$298,0))),"0",INDEX('7建具表'!$E$12:$E$298,MATCH(R22,'7建具表'!$C$12:$C$298,0)))</f>
        <v>0</v>
      </c>
      <c r="U22" s="237">
        <f>ROUNDDOWN(+S22*T22,3)</f>
        <v>0</v>
      </c>
      <c r="V22" s="160"/>
      <c r="W22" s="307"/>
      <c r="X22" s="123"/>
      <c r="Y22" s="123" t="s">
        <v>390</v>
      </c>
      <c r="Z22" s="1578">
        <f>+P18+P24+U18+U24+Z18</f>
        <v>0</v>
      </c>
      <c r="AA22" s="22"/>
      <c r="AB22" s="22"/>
    </row>
    <row r="23" spans="2:28" s="23" customFormat="1" ht="13.5" customHeight="1" x14ac:dyDescent="0.15">
      <c r="B23" s="1599"/>
      <c r="C23" s="1609"/>
      <c r="D23" s="1610"/>
      <c r="E23" s="1610"/>
      <c r="F23" s="1610"/>
      <c r="G23" s="1610"/>
      <c r="H23" s="1610"/>
      <c r="I23" s="1611"/>
      <c r="J23" s="303"/>
      <c r="K23" s="143"/>
      <c r="L23" s="148"/>
      <c r="M23" s="317"/>
      <c r="N23" s="283" t="str">
        <f>IF(ISERROR(INDEX('7建具表'!$D$12:$D$298,MATCH(M23,'7建具表'!$C$12:$C$298,0))),"0",INDEX('7建具表'!$D$12:$D$298,MATCH(M23,'7建具表'!$C$12:$C$298,0)))</f>
        <v>0</v>
      </c>
      <c r="O23" s="284" t="str">
        <f>IF(ISERROR(INDEX('7建具表'!$E$12:$E$298,MATCH(M23,'7建具表'!$C$12:$C$298,0))),"0",INDEX('7建具表'!$E$12:$E$298,MATCH(M23,'7建具表'!$C$12:$C$298,0)))</f>
        <v>0</v>
      </c>
      <c r="P23" s="119">
        <f>ROUNDDOWN(+N23*O23,3)</f>
        <v>0</v>
      </c>
      <c r="Q23" s="154"/>
      <c r="R23" s="320"/>
      <c r="S23" s="283" t="str">
        <f>IF(ISERROR(INDEX('7建具表'!$D$12:$D$298,MATCH(R23,'7建具表'!$C$12:$C$298,0))),"0",INDEX('7建具表'!$D$12:$D$298,MATCH(R23,'7建具表'!$C$12:$C$298,0)))</f>
        <v>0</v>
      </c>
      <c r="T23" s="284" t="str">
        <f>IF(ISERROR(INDEX('7建具表'!$E$12:$E$298,MATCH(R23,'7建具表'!$C$12:$C$298,0))),"0",INDEX('7建具表'!$E$12:$E$298,MATCH(R23,'7建具表'!$C$12:$C$298,0)))</f>
        <v>0</v>
      </c>
      <c r="U23" s="119">
        <f>ROUNDDOWN(+S23*T23,3)</f>
        <v>0</v>
      </c>
      <c r="V23" s="159"/>
      <c r="W23" s="307"/>
      <c r="X23" s="123"/>
      <c r="Y23" s="123" t="s">
        <v>1355</v>
      </c>
      <c r="Z23" s="1584"/>
      <c r="AA23" s="22"/>
      <c r="AB23" s="22"/>
    </row>
    <row r="24" spans="2:28" s="23" customFormat="1" ht="13.5" customHeight="1" x14ac:dyDescent="0.15">
      <c r="B24" s="1600"/>
      <c r="C24" s="1612"/>
      <c r="D24" s="1613"/>
      <c r="E24" s="1613"/>
      <c r="F24" s="1613"/>
      <c r="G24" s="1613"/>
      <c r="H24" s="1613"/>
      <c r="I24" s="1614"/>
      <c r="J24" s="304" t="s">
        <v>390</v>
      </c>
      <c r="K24" s="276">
        <f>SUM(K13:K23)</f>
        <v>0</v>
      </c>
      <c r="L24" s="149"/>
      <c r="M24" s="318"/>
      <c r="N24" s="286"/>
      <c r="O24" s="286"/>
      <c r="P24" s="281">
        <f>ROUNDDOWN(SUM(P19:P23),2)</f>
        <v>0</v>
      </c>
      <c r="Q24" s="155"/>
      <c r="R24" s="321"/>
      <c r="S24" s="286"/>
      <c r="T24" s="286"/>
      <c r="U24" s="281">
        <f>ROUNDDOWN(SUM(U19:U23),2)</f>
        <v>0</v>
      </c>
      <c r="V24" s="161"/>
      <c r="W24" s="327"/>
      <c r="X24" s="124"/>
      <c r="Y24" s="124"/>
      <c r="Z24" s="1579"/>
      <c r="AA24" s="22"/>
      <c r="AB24" s="22"/>
    </row>
    <row r="25" spans="2:28" s="23" customFormat="1" ht="13.5" customHeight="1" x14ac:dyDescent="0.15">
      <c r="B25" s="1598">
        <v>2</v>
      </c>
      <c r="C25" s="1589" t="s">
        <v>1356</v>
      </c>
      <c r="D25" s="1591"/>
      <c r="E25" s="1578" t="s">
        <v>385</v>
      </c>
      <c r="F25" s="1578" t="s">
        <v>386</v>
      </c>
      <c r="G25" s="1578" t="s">
        <v>387</v>
      </c>
      <c r="H25" s="1578" t="s">
        <v>388</v>
      </c>
      <c r="I25" s="1578" t="s">
        <v>389</v>
      </c>
      <c r="J25" s="305"/>
      <c r="K25" s="144"/>
      <c r="L25" s="150" t="s">
        <v>385</v>
      </c>
      <c r="M25" s="316"/>
      <c r="N25" s="289" t="str">
        <f>IF(ISERROR(INDEX('7建具表'!$D$12:$D$298,MATCH(M25,'7建具表'!$C$12:$C$298,0))),"0",INDEX('7建具表'!$D$12:$D$298,MATCH(M25,'7建具表'!$C$12:$C$298,0)))</f>
        <v>0</v>
      </c>
      <c r="O25" s="289" t="str">
        <f>IF(ISERROR(INDEX('7建具表'!$E$12:$E$298,MATCH(M25,'7建具表'!$C$12:$C$298,0))),"0",INDEX('7建具表'!$E$12:$E$298,MATCH(M25,'7建具表'!$C$12:$C$298,0)))</f>
        <v>0</v>
      </c>
      <c r="P25" s="20">
        <f>ROUNDDOWN(+N25*O25,3)</f>
        <v>0</v>
      </c>
      <c r="Q25" s="157" t="s">
        <v>387</v>
      </c>
      <c r="R25" s="322"/>
      <c r="S25" s="290" t="str">
        <f>IF(ISERROR(INDEX('7建具表'!$D$12:$D$298,MATCH(R25,'7建具表'!$C$12:$C$298,0))),"0",INDEX('7建具表'!$D$12:$D$298,MATCH(R25,'7建具表'!$C$12:$C$298,0)))</f>
        <v>0</v>
      </c>
      <c r="T25" s="290" t="str">
        <f>IF(ISERROR(INDEX('7建具表'!$E$12:$E$298,MATCH(R25,'7建具表'!$C$12:$C$298,0))),"0",INDEX('7建具表'!$E$12:$E$298,MATCH(R25,'7建具表'!$C$12:$C$298,0)))</f>
        <v>0</v>
      </c>
      <c r="U25" s="20">
        <f>ROUNDDOWN(+S25*T25,3)</f>
        <v>0</v>
      </c>
      <c r="V25" s="157" t="s">
        <v>389</v>
      </c>
      <c r="W25" s="328"/>
      <c r="X25" s="290" t="str">
        <f>IF(ISERROR(INDEX('7建具表'!$D$12:$D$298,MATCH(W25,'7建具表'!$C$12:$C$298,0))),"0",INDEX('7建具表'!$D$12:$D$298,MATCH(W25,'7建具表'!$C$12:$C$298,0)))</f>
        <v>0</v>
      </c>
      <c r="Y25" s="290" t="str">
        <f>IF(ISERROR(INDEX('7建具表'!$E$12:$E$298,MATCH(W25,'7建具表'!$C$12:$C$298,0))),"0",INDEX('7建具表'!$E$12:$E$298,MATCH(W25,'7建具表'!$C$12:$C$298,0)))</f>
        <v>0</v>
      </c>
      <c r="Z25" s="20">
        <f>ROUNDDOWN(+X25*Y25,3)</f>
        <v>0</v>
      </c>
      <c r="AA25" s="132"/>
      <c r="AB25" s="22"/>
    </row>
    <row r="26" spans="2:28" s="23" customFormat="1" ht="13.5" customHeight="1" x14ac:dyDescent="0.15">
      <c r="B26" s="1599"/>
      <c r="C26" s="1595"/>
      <c r="D26" s="1597"/>
      <c r="E26" s="1579"/>
      <c r="F26" s="1579"/>
      <c r="G26" s="1579"/>
      <c r="H26" s="1579"/>
      <c r="I26" s="1579"/>
      <c r="J26" s="301"/>
      <c r="K26" s="141"/>
      <c r="L26" s="148"/>
      <c r="M26" s="313"/>
      <c r="N26" s="277" t="str">
        <f>IF(ISERROR(INDEX('7建具表'!$D$12:$D$298,MATCH(M26,'7建具表'!$C$12:$C$298,0))),"0",INDEX('7建具表'!$D$12:$D$298,MATCH(M26,'7建具表'!$C$12:$C$298,0)))</f>
        <v>0</v>
      </c>
      <c r="O26" s="277" t="str">
        <f>IF(ISERROR(INDEX('7建具表'!$E$12:$E$298,MATCH(M26,'7建具表'!$C$12:$C$298,0))),"0",INDEX('7建具表'!$E$12:$E$298,MATCH(M26,'7建具表'!$C$12:$C$298,0)))</f>
        <v>0</v>
      </c>
      <c r="P26" s="237">
        <f>ROUNDDOWN(+N26*O26,3)</f>
        <v>0</v>
      </c>
      <c r="Q26" s="154"/>
      <c r="R26" s="319"/>
      <c r="S26" s="277" t="str">
        <f>IF(ISERROR(INDEX('7建具表'!$D$12:$D$298,MATCH(R26,'7建具表'!$C$12:$C$298,0))),"0",INDEX('7建具表'!$D$12:$D$298,MATCH(R26,'7建具表'!$C$12:$C$298,0)))</f>
        <v>0</v>
      </c>
      <c r="T26" s="277" t="str">
        <f>IF(ISERROR(INDEX('7建具表'!$E$12:$E$298,MATCH(R26,'7建具表'!$C$12:$C$298,0))),"0",INDEX('7建具表'!$E$12:$E$298,MATCH(R26,'7建具表'!$C$12:$C$298,0)))</f>
        <v>0</v>
      </c>
      <c r="U26" s="237">
        <f>ROUNDDOWN(+S26*T26,3)</f>
        <v>0</v>
      </c>
      <c r="V26" s="158"/>
      <c r="W26" s="324"/>
      <c r="X26" s="277" t="str">
        <f>IF(ISERROR(INDEX('7建具表'!$D$12:$D$298,MATCH(W26,'7建具表'!$C$12:$C$298,0))),"0",INDEX('7建具表'!$D$12:$D$298,MATCH(W26,'7建具表'!$C$12:$C$298,0)))</f>
        <v>0</v>
      </c>
      <c r="Y26" s="277" t="str">
        <f>IF(ISERROR(INDEX('7建具表'!$E$12:$E$298,MATCH(W26,'7建具表'!$C$12:$C$298,0))),"0",INDEX('7建具表'!$E$12:$E$298,MATCH(W26,'7建具表'!$C$12:$C$298,0)))</f>
        <v>0</v>
      </c>
      <c r="Z26" s="237">
        <f>ROUNDDOWN(+X26*Y26,3)</f>
        <v>0</v>
      </c>
      <c r="AA26" s="22"/>
      <c r="AB26" s="22"/>
    </row>
    <row r="27" spans="2:28" s="23" customFormat="1" ht="13.5" customHeight="1" x14ac:dyDescent="0.15">
      <c r="B27" s="1599"/>
      <c r="C27" s="1584" t="s">
        <v>1353</v>
      </c>
      <c r="D27" s="1601">
        <f>IF(K36=0,0,ROUNDDOWN(+Z34/+K36,2))</f>
        <v>0</v>
      </c>
      <c r="E27" s="1602" t="str">
        <f>IF(P30=0,"-",ROUNDDOWN(+P30/+Z34,2))</f>
        <v>-</v>
      </c>
      <c r="F27" s="1585" t="str">
        <f>IF(P36=0,"-",ROUNDDOWN(+P36/+Z34,2))</f>
        <v>-</v>
      </c>
      <c r="G27" s="1585" t="str">
        <f>IF(U30=0,"-",ROUNDDOWN(U30/Z34,2))</f>
        <v>-</v>
      </c>
      <c r="H27" s="1585" t="str">
        <f>IF(U36=0,"-",ROUNDDOWN(+U36/+Z34,2))</f>
        <v>-</v>
      </c>
      <c r="I27" s="1585" t="str">
        <f>IF(Z30=0,"-",ROUNDDOWN(+Z30/+Z34,2))</f>
        <v>-</v>
      </c>
      <c r="J27" s="301"/>
      <c r="K27" s="141"/>
      <c r="L27" s="148"/>
      <c r="M27" s="313"/>
      <c r="N27" s="278" t="str">
        <f>IF(ISERROR(INDEX('7建具表'!$D$12:$D$298,MATCH(M27,'7建具表'!$C$12:$C$298,0))),"0",INDEX('7建具表'!$D$12:$D$298,MATCH(M27,'7建具表'!$C$12:$C$298,0)))</f>
        <v>0</v>
      </c>
      <c r="O27" s="277" t="str">
        <f>IF(ISERROR(INDEX('7建具表'!$E$12:$E$298,MATCH(M27,'7建具表'!$C$12:$C$298,0))),"0",INDEX('7建具表'!$E$12:$E$298,MATCH(M27,'7建具表'!$C$12:$C$298,0)))</f>
        <v>0</v>
      </c>
      <c r="P27" s="237">
        <f>ROUNDDOWN(+N27*O27,3)</f>
        <v>0</v>
      </c>
      <c r="Q27" s="154"/>
      <c r="R27" s="319"/>
      <c r="S27" s="278" t="str">
        <f>IF(ISERROR(INDEX('7建具表'!$D$12:$D$298,MATCH(R27,'7建具表'!$C$12:$C$298,0))),"0",INDEX('7建具表'!$D$12:$D$298,MATCH(R27,'7建具表'!$C$12:$C$298,0)))</f>
        <v>0</v>
      </c>
      <c r="T27" s="277" t="str">
        <f>IF(ISERROR(INDEX('7建具表'!$E$12:$E$298,MATCH(R27,'7建具表'!$C$12:$C$298,0))),"0",INDEX('7建具表'!$E$12:$E$298,MATCH(R27,'7建具表'!$C$12:$C$298,0)))</f>
        <v>0</v>
      </c>
      <c r="U27" s="237">
        <f>ROUNDDOWN(+S27*T27,3)</f>
        <v>0</v>
      </c>
      <c r="V27" s="158"/>
      <c r="W27" s="324"/>
      <c r="X27" s="278" t="str">
        <f>IF(ISERROR(INDEX('7建具表'!$D$12:$D$298,MATCH(W27,'7建具表'!$C$12:$C$298,0))),"0",INDEX('7建具表'!$D$12:$D$298,MATCH(W27,'7建具表'!$C$12:$C$298,0)))</f>
        <v>0</v>
      </c>
      <c r="Y27" s="277" t="str">
        <f>IF(ISERROR(INDEX('7建具表'!$E$12:$E$298,MATCH(W27,'7建具表'!$C$12:$C$298,0))),"0",INDEX('7建具表'!$E$12:$E$298,MATCH(W27,'7建具表'!$C$12:$C$298,0)))</f>
        <v>0</v>
      </c>
      <c r="Z27" s="237">
        <f>ROUNDDOWN(+X27*Y27,3)</f>
        <v>0</v>
      </c>
      <c r="AA27" s="22"/>
      <c r="AB27" s="22"/>
    </row>
    <row r="28" spans="2:28" s="23" customFormat="1" ht="13.5" customHeight="1" x14ac:dyDescent="0.15">
      <c r="B28" s="1599"/>
      <c r="C28" s="1604"/>
      <c r="D28" s="1583"/>
      <c r="E28" s="1603"/>
      <c r="F28" s="1586"/>
      <c r="G28" s="1586"/>
      <c r="H28" s="1586"/>
      <c r="I28" s="1586"/>
      <c r="J28" s="302"/>
      <c r="K28" s="142"/>
      <c r="L28" s="147"/>
      <c r="M28" s="313"/>
      <c r="N28" s="278" t="str">
        <f>IF(ISERROR(INDEX('7建具表'!$D$12:$D$298,MATCH(M28,'7建具表'!$C$12:$C$298,0))),"0",INDEX('7建具表'!$D$12:$D$298,MATCH(M28,'7建具表'!$C$12:$C$298,0)))</f>
        <v>0</v>
      </c>
      <c r="O28" s="277" t="str">
        <f>IF(ISERROR(INDEX('7建具表'!$E$12:$E$298,MATCH(M28,'7建具表'!$C$12:$C$298,0))),"0",INDEX('7建具表'!$E$12:$E$298,MATCH(M28,'7建具表'!$C$12:$C$298,0)))</f>
        <v>0</v>
      </c>
      <c r="P28" s="237">
        <f>ROUNDDOWN(+N28*O28,3)</f>
        <v>0</v>
      </c>
      <c r="Q28" s="153"/>
      <c r="R28" s="319"/>
      <c r="S28" s="278" t="str">
        <f>IF(ISERROR(INDEX('7建具表'!$D$12:$D$298,MATCH(R28,'7建具表'!$C$12:$C$298,0))),"0",INDEX('7建具表'!$D$12:$D$298,MATCH(R28,'7建具表'!$C$12:$C$298,0)))</f>
        <v>0</v>
      </c>
      <c r="T28" s="277" t="str">
        <f>IF(ISERROR(INDEX('7建具表'!$E$12:$E$298,MATCH(R28,'7建具表'!$C$12:$C$298,0))),"0",INDEX('7建具表'!$E$12:$E$298,MATCH(R28,'7建具表'!$C$12:$C$298,0)))</f>
        <v>0</v>
      </c>
      <c r="U28" s="237">
        <f>ROUNDDOWN(+S28*T28,3)</f>
        <v>0</v>
      </c>
      <c r="V28" s="147"/>
      <c r="W28" s="324"/>
      <c r="X28" s="278" t="str">
        <f>IF(ISERROR(INDEX('7建具表'!$D$12:$D$298,MATCH(W28,'7建具表'!$C$12:$C$298,0))),"0",INDEX('7建具表'!$D$12:$D$298,MATCH(W28,'7建具表'!$C$12:$C$298,0)))</f>
        <v>0</v>
      </c>
      <c r="Y28" s="277" t="str">
        <f>IF(ISERROR(INDEX('7建具表'!$E$12:$E$298,MATCH(W28,'7建具表'!$C$12:$C$298,0))),"0",INDEX('7建具表'!$E$12:$E$298,MATCH(W28,'7建具表'!$C$12:$C$298,0)))</f>
        <v>0</v>
      </c>
      <c r="Z28" s="237">
        <f>ROUNDDOWN(+X28*Y28,3)</f>
        <v>0</v>
      </c>
      <c r="AA28" s="132"/>
      <c r="AB28" s="22"/>
    </row>
    <row r="29" spans="2:28" s="23" customFormat="1" ht="13.5" customHeight="1" x14ac:dyDescent="0.15">
      <c r="B29" s="1599"/>
      <c r="C29" s="1605" t="s">
        <v>1354</v>
      </c>
      <c r="D29" s="1582">
        <f>IF(D27-$Y$8/100&lt;0,0,D27-$Y$8/100)</f>
        <v>0</v>
      </c>
      <c r="E29" s="1580" t="str">
        <f>IF(E27="-","-",IF(E27-$Y$8/100&lt;0,0,IF(E27=1,1,E27-$Y$8/100)))</f>
        <v>-</v>
      </c>
      <c r="F29" s="1576" t="str">
        <f>IF(F27="-","-",IF(F27-$Y$8/100&lt;0,0,IF(F27=1,1,F27-$Y$8/100)))</f>
        <v>-</v>
      </c>
      <c r="G29" s="1576" t="str">
        <f>IF(G27="-","-",IF(G27-$Y$8/100&lt;0,0,IF(G27=1,1,G27-$Y$8/100)))</f>
        <v>-</v>
      </c>
      <c r="H29" s="1576" t="str">
        <f>IF(H27="-","-",IF(H27-$Y$8/100&lt;0,0,IF(H27=1,1,H27-$Y$8/100)))</f>
        <v>-</v>
      </c>
      <c r="I29" s="1576" t="str">
        <f>IF(I27="-","-",IF(I27-$Y$8/100&lt;0,0,IF(I27=1,1,I27-$Y$8/100)))</f>
        <v>-</v>
      </c>
      <c r="J29" s="302"/>
      <c r="K29" s="142"/>
      <c r="L29" s="148"/>
      <c r="M29" s="314"/>
      <c r="N29" s="279" t="str">
        <f>IF(ISERROR(INDEX('7建具表'!$D$12:$D$298,MATCH(M29,'7建具表'!$C$12:$C$298,0))),"0",INDEX('7建具表'!$D$12:$D$298,MATCH(M29,'7建具表'!$C$12:$C$298,0)))</f>
        <v>0</v>
      </c>
      <c r="O29" s="280" t="str">
        <f>IF(ISERROR(INDEX('7建具表'!$E$12:$E$298,MATCH(M29,'7建具表'!$C$12:$C$298,0))),"0",INDEX('7建具表'!$E$12:$E$298,MATCH(M29,'7建具表'!$C$12:$C$298,0)))</f>
        <v>0</v>
      </c>
      <c r="P29" s="119">
        <f>ROUNDDOWN(+N29*O29,3)</f>
        <v>0</v>
      </c>
      <c r="Q29" s="154"/>
      <c r="R29" s="320"/>
      <c r="S29" s="283" t="str">
        <f>IF(ISERROR(INDEX('7建具表'!$D$12:$D$298,MATCH(R29,'7建具表'!$C$12:$C$298,0))),"0",INDEX('7建具表'!$D$12:$D$298,MATCH(R29,'7建具表'!$C$12:$C$298,0)))</f>
        <v>0</v>
      </c>
      <c r="T29" s="284" t="str">
        <f>IF(ISERROR(INDEX('7建具表'!$E$12:$E$298,MATCH(R29,'7建具表'!$C$12:$C$298,0))),"0",INDEX('7建具表'!$E$12:$E$298,MATCH(R29,'7建具表'!$C$12:$C$298,0)))</f>
        <v>0</v>
      </c>
      <c r="U29" s="119">
        <f>ROUNDDOWN(+S29*T29,3)</f>
        <v>0</v>
      </c>
      <c r="V29" s="159"/>
      <c r="W29" s="325"/>
      <c r="X29" s="283" t="str">
        <f>IF(ISERROR(INDEX('7建具表'!$D$12:$D$298,MATCH(W29,'7建具表'!$C$12:$C$298,0))),"0",INDEX('7建具表'!$D$12:$D$298,MATCH(W29,'7建具表'!$C$12:$C$298,0)))</f>
        <v>0</v>
      </c>
      <c r="Y29" s="284" t="str">
        <f>IF(ISERROR(INDEX('7建具表'!$E$12:$E$298,MATCH(W29,'7建具表'!$C$12:$C$298,0))),"0",INDEX('7建具表'!$E$12:$E$298,MATCH(W29,'7建具表'!$C$12:$C$298,0)))</f>
        <v>0</v>
      </c>
      <c r="Z29" s="119">
        <f>ROUNDDOWN(+X29*Y29,3)</f>
        <v>0</v>
      </c>
      <c r="AA29" s="22"/>
      <c r="AB29" s="22"/>
    </row>
    <row r="30" spans="2:28" s="23" customFormat="1" ht="13.5" customHeight="1" x14ac:dyDescent="0.15">
      <c r="B30" s="1599"/>
      <c r="C30" s="1579"/>
      <c r="D30" s="1583"/>
      <c r="E30" s="1581"/>
      <c r="F30" s="1577"/>
      <c r="G30" s="1577"/>
      <c r="H30" s="1577"/>
      <c r="I30" s="1577"/>
      <c r="J30" s="302"/>
      <c r="K30" s="142"/>
      <c r="L30" s="149"/>
      <c r="M30" s="315"/>
      <c r="N30" s="124"/>
      <c r="O30" s="124"/>
      <c r="P30" s="281">
        <f>ROUNDDOWN(SUM(P25:P29),2)</f>
        <v>0</v>
      </c>
      <c r="Q30" s="155"/>
      <c r="R30" s="321"/>
      <c r="S30" s="286"/>
      <c r="T30" s="286"/>
      <c r="U30" s="281">
        <f>ROUNDDOWN(SUM(U25:U29),2)</f>
        <v>0</v>
      </c>
      <c r="V30" s="155"/>
      <c r="W30" s="326"/>
      <c r="X30" s="286"/>
      <c r="Y30" s="286"/>
      <c r="Z30" s="281">
        <f>ROUNDDOWN(SUM(Z25:Z29),2)</f>
        <v>0</v>
      </c>
      <c r="AA30" s="22"/>
      <c r="AB30" s="22"/>
    </row>
    <row r="31" spans="2:28" s="23" customFormat="1" ht="13.5" customHeight="1" x14ac:dyDescent="0.15">
      <c r="B31" s="1599"/>
      <c r="C31" s="129"/>
      <c r="D31" s="130"/>
      <c r="E31" s="131"/>
      <c r="F31" s="131"/>
      <c r="G31" s="131"/>
      <c r="H31" s="131"/>
      <c r="I31" s="133"/>
      <c r="J31" s="301"/>
      <c r="K31" s="141"/>
      <c r="L31" s="148" t="s">
        <v>386</v>
      </c>
      <c r="M31" s="316"/>
      <c r="N31" s="277" t="str">
        <f>IF(ISERROR(INDEX('7建具表'!$D$12:$D$298,MATCH(M31,'7建具表'!$C$12:$C$298,0))),"0",INDEX('7建具表'!$D$12:$D$298,MATCH(M31,'7建具表'!$C$12:$C$298,0)))</f>
        <v>0</v>
      </c>
      <c r="O31" s="277" t="str">
        <f>IF(ISERROR(INDEX('7建具表'!$E$12:$E$298,MATCH(M31,'7建具表'!$C$12:$C$298,0))),"0",INDEX('7建具表'!$E$12:$E$298,MATCH(M31,'7建具表'!$C$12:$C$298,0)))</f>
        <v>0</v>
      </c>
      <c r="P31" s="237">
        <f>ROUNDDOWN(+N31*O31,3)</f>
        <v>0</v>
      </c>
      <c r="Q31" s="156" t="s">
        <v>388</v>
      </c>
      <c r="R31" s="319"/>
      <c r="S31" s="282" t="str">
        <f>IF(ISERROR(INDEX('7建具表'!$D$12:$D$298,MATCH(R31,'7建具表'!$C$12:$C$298,0))),"0",INDEX('7建具表'!$D$12:$D$298,MATCH(R31,'7建具表'!$C$12:$C$298,0)))</f>
        <v>0</v>
      </c>
      <c r="T31" s="282" t="str">
        <f>IF(ISERROR(INDEX('7建具表'!$E$12:$E$298,MATCH(R31,'7建具表'!$C$12:$C$298,0))),"0",INDEX('7建具表'!$E$12:$E$298,MATCH(R31,'7建具表'!$C$12:$C$298,0)))</f>
        <v>0</v>
      </c>
      <c r="U31" s="237">
        <f>ROUNDDOWN(+S31*T31,3)</f>
        <v>0</v>
      </c>
      <c r="V31" s="120"/>
      <c r="W31" s="307"/>
      <c r="X31" s="122"/>
      <c r="Y31" s="122"/>
      <c r="Z31" s="19"/>
      <c r="AA31" s="22"/>
      <c r="AB31" s="22"/>
    </row>
    <row r="32" spans="2:28" s="23" customFormat="1" ht="13.5" customHeight="1" x14ac:dyDescent="0.15">
      <c r="B32" s="1599"/>
      <c r="C32" s="134" t="s">
        <v>1352</v>
      </c>
      <c r="D32" s="22"/>
      <c r="E32" s="128"/>
      <c r="F32" s="128"/>
      <c r="G32" s="128"/>
      <c r="H32" s="128"/>
      <c r="I32" s="127"/>
      <c r="J32" s="302"/>
      <c r="K32" s="142"/>
      <c r="L32" s="148"/>
      <c r="M32" s="313"/>
      <c r="N32" s="277" t="str">
        <f>IF(ISERROR(INDEX('7建具表'!$D$12:$D$298,MATCH(M32,'7建具表'!$C$12:$C$298,0))),"0",INDEX('7建具表'!$D$12:$D$298,MATCH(M32,'7建具表'!$C$12:$C$298,0)))</f>
        <v>0</v>
      </c>
      <c r="O32" s="277" t="str">
        <f>IF(ISERROR(INDEX('7建具表'!$E$12:$E$298,MATCH(M32,'7建具表'!$C$12:$C$298,0))),"0",INDEX('7建具表'!$E$12:$E$298,MATCH(M32,'7建具表'!$C$12:$C$298,0)))</f>
        <v>0</v>
      </c>
      <c r="P32" s="237">
        <f>ROUNDDOWN(+N32*O32,3)</f>
        <v>0</v>
      </c>
      <c r="Q32" s="154"/>
      <c r="R32" s="319"/>
      <c r="S32" s="277" t="str">
        <f>IF(ISERROR(INDEX('7建具表'!$D$12:$D$298,MATCH(R32,'7建具表'!$C$12:$C$298,0))),"0",INDEX('7建具表'!$D$12:$D$298,MATCH(R32,'7建具表'!$C$12:$C$298,0)))</f>
        <v>0</v>
      </c>
      <c r="T32" s="277" t="str">
        <f>IF(ISERROR(INDEX('7建具表'!$E$12:$E$298,MATCH(R32,'7建具表'!$C$12:$C$298,0))),"0",INDEX('7建具表'!$E$12:$E$298,MATCH(R32,'7建具表'!$C$12:$C$298,0)))</f>
        <v>0</v>
      </c>
      <c r="U32" s="237">
        <f>ROUNDDOWN(+S32*T32,3)</f>
        <v>0</v>
      </c>
      <c r="V32" s="121"/>
      <c r="W32" s="307"/>
      <c r="X32" s="123"/>
      <c r="Y32" s="123"/>
      <c r="Z32" s="137"/>
      <c r="AA32" s="22"/>
      <c r="AB32" s="22"/>
    </row>
    <row r="33" spans="2:28" s="23" customFormat="1" ht="13.5" customHeight="1" x14ac:dyDescent="0.15">
      <c r="B33" s="1599"/>
      <c r="C33" s="1609"/>
      <c r="D33" s="1610"/>
      <c r="E33" s="1610"/>
      <c r="F33" s="1610"/>
      <c r="G33" s="1610"/>
      <c r="H33" s="1610"/>
      <c r="I33" s="1611"/>
      <c r="J33" s="302"/>
      <c r="K33" s="142"/>
      <c r="L33" s="148"/>
      <c r="M33" s="313"/>
      <c r="N33" s="278" t="str">
        <f>IF(ISERROR(INDEX('7建具表'!$D$12:$D$298,MATCH(M33,'7建具表'!$C$12:$C$298,0))),"0",INDEX('7建具表'!$D$12:$D$298,MATCH(M33,'7建具表'!$C$12:$C$298,0)))</f>
        <v>0</v>
      </c>
      <c r="O33" s="277" t="str">
        <f>IF(ISERROR(INDEX('7建具表'!$E$12:$E$298,MATCH(M33,'7建具表'!$C$12:$C$298,0))),"0",INDEX('7建具表'!$E$12:$E$298,MATCH(M33,'7建具表'!$C$12:$C$298,0)))</f>
        <v>0</v>
      </c>
      <c r="P33" s="237">
        <f>ROUNDDOWN(+N33*O33,3)</f>
        <v>0</v>
      </c>
      <c r="Q33" s="154"/>
      <c r="R33" s="319"/>
      <c r="S33" s="278" t="str">
        <f>IF(ISERROR(INDEX('7建具表'!$D$12:$D$298,MATCH(R33,'7建具表'!$C$12:$C$298,0))),"0",INDEX('7建具表'!$D$12:$D$298,MATCH(R33,'7建具表'!$C$12:$C$298,0)))</f>
        <v>0</v>
      </c>
      <c r="T33" s="277" t="str">
        <f>IF(ISERROR(INDEX('7建具表'!$E$12:$E$298,MATCH(R33,'7建具表'!$C$12:$C$298,0))),"0",INDEX('7建具表'!$E$12:$E$298,MATCH(R33,'7建具表'!$C$12:$C$298,0)))</f>
        <v>0</v>
      </c>
      <c r="U33" s="237">
        <f>ROUNDDOWN(+S33*T33,3)</f>
        <v>0</v>
      </c>
      <c r="V33" s="121"/>
      <c r="W33" s="307"/>
      <c r="X33" s="123"/>
      <c r="Y33" s="123"/>
      <c r="Z33" s="138"/>
      <c r="AA33" s="22"/>
      <c r="AB33" s="22"/>
    </row>
    <row r="34" spans="2:28" s="23" customFormat="1" ht="13.5" customHeight="1" x14ac:dyDescent="0.15">
      <c r="B34" s="1599"/>
      <c r="C34" s="1609"/>
      <c r="D34" s="1610"/>
      <c r="E34" s="1610"/>
      <c r="F34" s="1610"/>
      <c r="G34" s="1610"/>
      <c r="H34" s="1610"/>
      <c r="I34" s="1611"/>
      <c r="J34" s="302"/>
      <c r="K34" s="142"/>
      <c r="L34" s="148"/>
      <c r="M34" s="313"/>
      <c r="N34" s="278" t="str">
        <f>IF(ISERROR(INDEX('7建具表'!$D$12:$D$298,MATCH(M34,'7建具表'!$C$12:$C$298,0))),"0",INDEX('7建具表'!$D$12:$D$298,MATCH(M34,'7建具表'!$C$12:$C$298,0)))</f>
        <v>0</v>
      </c>
      <c r="O34" s="277" t="str">
        <f>IF(ISERROR(INDEX('7建具表'!$E$12:$E$298,MATCH(M34,'7建具表'!$C$12:$C$298,0))),"0",INDEX('7建具表'!$E$12:$E$298,MATCH(M34,'7建具表'!$C$12:$C$298,0)))</f>
        <v>0</v>
      </c>
      <c r="P34" s="237">
        <f>ROUNDDOWN(+N34*O34,3)</f>
        <v>0</v>
      </c>
      <c r="Q34" s="154"/>
      <c r="R34" s="319"/>
      <c r="S34" s="278" t="str">
        <f>IF(ISERROR(INDEX('7建具表'!$D$12:$D$298,MATCH(R34,'7建具表'!$C$12:$C$298,0))),"0",INDEX('7建具表'!$D$12:$D$298,MATCH(R34,'7建具表'!$C$12:$C$298,0)))</f>
        <v>0</v>
      </c>
      <c r="T34" s="277" t="str">
        <f>IF(ISERROR(INDEX('7建具表'!$E$12:$E$298,MATCH(R34,'7建具表'!$C$12:$C$298,0))),"0",INDEX('7建具表'!$E$12:$E$298,MATCH(R34,'7建具表'!$C$12:$C$298,0)))</f>
        <v>0</v>
      </c>
      <c r="U34" s="237">
        <f>ROUNDDOWN(+S34*T34,3)</f>
        <v>0</v>
      </c>
      <c r="V34" s="120"/>
      <c r="W34" s="307"/>
      <c r="X34" s="123"/>
      <c r="Y34" s="123" t="s">
        <v>390</v>
      </c>
      <c r="Z34" s="1578">
        <f>+P30+P36+U30+U36+Z30</f>
        <v>0</v>
      </c>
      <c r="AA34" s="22"/>
      <c r="AB34" s="22"/>
    </row>
    <row r="35" spans="2:28" s="23" customFormat="1" ht="13.5" customHeight="1" x14ac:dyDescent="0.15">
      <c r="B35" s="1599"/>
      <c r="C35" s="1609"/>
      <c r="D35" s="1610"/>
      <c r="E35" s="1610"/>
      <c r="F35" s="1610"/>
      <c r="G35" s="1610"/>
      <c r="H35" s="1610"/>
      <c r="I35" s="1611"/>
      <c r="J35" s="303"/>
      <c r="K35" s="143"/>
      <c r="L35" s="148"/>
      <c r="M35" s="317"/>
      <c r="N35" s="283" t="str">
        <f>IF(ISERROR(INDEX('7建具表'!$D$12:$D$298,MATCH(M35,'7建具表'!$C$12:$C$298,0))),"0",INDEX('7建具表'!$D$12:$D$298,MATCH(M35,'7建具表'!$C$12:$C$298,0)))</f>
        <v>0</v>
      </c>
      <c r="O35" s="284" t="str">
        <f>IF(ISERROR(INDEX('7建具表'!$E$12:$E$298,MATCH(M35,'7建具表'!$C$12:$C$298,0))),"0",INDEX('7建具表'!$E$12:$E$298,MATCH(M35,'7建具表'!$C$12:$C$298,0)))</f>
        <v>0</v>
      </c>
      <c r="P35" s="119">
        <f>ROUNDDOWN(+N35*O35,3)</f>
        <v>0</v>
      </c>
      <c r="Q35" s="154"/>
      <c r="R35" s="320"/>
      <c r="S35" s="283" t="str">
        <f>IF(ISERROR(INDEX('7建具表'!$D$12:$D$298,MATCH(R35,'7建具表'!$C$12:$C$298,0))),"0",INDEX('7建具表'!$D$12:$D$298,MATCH(R35,'7建具表'!$C$12:$C$298,0)))</f>
        <v>0</v>
      </c>
      <c r="T35" s="284" t="str">
        <f>IF(ISERROR(INDEX('7建具表'!$E$12:$E$298,MATCH(R35,'7建具表'!$C$12:$C$298,0))),"0",INDEX('7建具表'!$E$12:$E$298,MATCH(R35,'7建具表'!$C$12:$C$298,0)))</f>
        <v>0</v>
      </c>
      <c r="U35" s="119">
        <f>ROUNDDOWN(+S35*T35,3)</f>
        <v>0</v>
      </c>
      <c r="V35" s="121"/>
      <c r="W35" s="307"/>
      <c r="X35" s="123"/>
      <c r="Y35" s="123" t="s">
        <v>1355</v>
      </c>
      <c r="Z35" s="1584"/>
      <c r="AA35" s="22"/>
      <c r="AB35" s="22"/>
    </row>
    <row r="36" spans="2:28" s="23" customFormat="1" ht="13.5" customHeight="1" x14ac:dyDescent="0.15">
      <c r="B36" s="1600"/>
      <c r="C36" s="1612"/>
      <c r="D36" s="1613"/>
      <c r="E36" s="1613"/>
      <c r="F36" s="1613"/>
      <c r="G36" s="1613"/>
      <c r="H36" s="1613"/>
      <c r="I36" s="1614"/>
      <c r="J36" s="304" t="s">
        <v>390</v>
      </c>
      <c r="K36" s="276">
        <f>SUM(K25:K35)</f>
        <v>0</v>
      </c>
      <c r="L36" s="149"/>
      <c r="M36" s="318"/>
      <c r="N36" s="286"/>
      <c r="O36" s="286"/>
      <c r="P36" s="281">
        <f>ROUNDDOWN(SUM(P31:P35),2)</f>
        <v>0</v>
      </c>
      <c r="Q36" s="118"/>
      <c r="R36" s="321"/>
      <c r="S36" s="286"/>
      <c r="T36" s="286"/>
      <c r="U36" s="281">
        <f>ROUNDDOWN(SUM(U31:U35),2)</f>
        <v>0</v>
      </c>
      <c r="V36" s="135"/>
      <c r="W36" s="327"/>
      <c r="X36" s="124"/>
      <c r="Y36" s="124"/>
      <c r="Z36" s="1579"/>
      <c r="AA36" s="22"/>
      <c r="AB36" s="22"/>
    </row>
    <row r="37" spans="2:28" s="23" customFormat="1" ht="13.5" customHeight="1" x14ac:dyDescent="0.15">
      <c r="B37" s="1598">
        <v>3</v>
      </c>
      <c r="C37" s="1589" t="s">
        <v>1356</v>
      </c>
      <c r="D37" s="1591"/>
      <c r="E37" s="1578" t="s">
        <v>385</v>
      </c>
      <c r="F37" s="1578" t="s">
        <v>386</v>
      </c>
      <c r="G37" s="1578" t="s">
        <v>387</v>
      </c>
      <c r="H37" s="1578" t="s">
        <v>388</v>
      </c>
      <c r="I37" s="1578" t="s">
        <v>389</v>
      </c>
      <c r="J37" s="305"/>
      <c r="K37" s="144"/>
      <c r="L37" s="150" t="s">
        <v>385</v>
      </c>
      <c r="M37" s="316"/>
      <c r="N37" s="289" t="str">
        <f>IF(ISERROR(INDEX('7建具表'!$D$12:$D$298,MATCH(M37,'7建具表'!$C$12:$C$298,0))),"0",INDEX('7建具表'!$D$12:$D$298,MATCH(M37,'7建具表'!$C$12:$C$298,0)))</f>
        <v>0</v>
      </c>
      <c r="O37" s="289" t="str">
        <f>IF(ISERROR(INDEX('7建具表'!$E$12:$E$298,MATCH(M37,'7建具表'!$C$12:$C$298,0))),"0",INDEX('7建具表'!$E$12:$E$298,MATCH(M37,'7建具表'!$C$12:$C$298,0)))</f>
        <v>0</v>
      </c>
      <c r="P37" s="20">
        <f>ROUNDDOWN(+N37*O37,3)</f>
        <v>0</v>
      </c>
      <c r="Q37" s="157" t="s">
        <v>387</v>
      </c>
      <c r="R37" s="322"/>
      <c r="S37" s="290" t="str">
        <f>IF(ISERROR(INDEX('7建具表'!$D$12:$D$298,MATCH(R37,'7建具表'!$C$12:$C$298,0))),"0",INDEX('7建具表'!$D$12:$D$298,MATCH(R37,'7建具表'!$C$12:$C$298,0)))</f>
        <v>0</v>
      </c>
      <c r="T37" s="290" t="str">
        <f>IF(ISERROR(INDEX('7建具表'!$E$12:$E$298,MATCH(R37,'7建具表'!$C$12:$C$298,0))),"0",INDEX('7建具表'!$E$12:$E$298,MATCH(R37,'7建具表'!$C$12:$C$298,0)))</f>
        <v>0</v>
      </c>
      <c r="U37" s="20">
        <f>ROUNDDOWN(+S37*T37,3)</f>
        <v>0</v>
      </c>
      <c r="V37" s="157" t="s">
        <v>389</v>
      </c>
      <c r="W37" s="328"/>
      <c r="X37" s="290" t="str">
        <f>IF(ISERROR(INDEX('7建具表'!$D$12:$D$298,MATCH(W37,'7建具表'!$C$12:$C$298,0))),"0",INDEX('7建具表'!$D$12:$D$298,MATCH(W37,'7建具表'!$C$12:$C$298,0)))</f>
        <v>0</v>
      </c>
      <c r="Y37" s="290" t="str">
        <f>IF(ISERROR(INDEX('7建具表'!$E$12:$E$298,MATCH(W37,'7建具表'!$C$12:$C$298,0))),"0",INDEX('7建具表'!$E$12:$E$298,MATCH(W37,'7建具表'!$C$12:$C$298,0)))</f>
        <v>0</v>
      </c>
      <c r="Z37" s="20">
        <f>ROUNDDOWN(+X37*Y37,3)</f>
        <v>0</v>
      </c>
      <c r="AA37" s="132"/>
      <c r="AB37" s="22"/>
    </row>
    <row r="38" spans="2:28" s="23" customFormat="1" ht="13.5" customHeight="1" x14ac:dyDescent="0.15">
      <c r="B38" s="1599"/>
      <c r="C38" s="1595"/>
      <c r="D38" s="1597"/>
      <c r="E38" s="1579"/>
      <c r="F38" s="1579"/>
      <c r="G38" s="1579"/>
      <c r="H38" s="1579"/>
      <c r="I38" s="1579"/>
      <c r="J38" s="301"/>
      <c r="K38" s="141"/>
      <c r="L38" s="148"/>
      <c r="M38" s="313"/>
      <c r="N38" s="277" t="str">
        <f>IF(ISERROR(INDEX('7建具表'!$D$12:$D$298,MATCH(M38,'7建具表'!$C$12:$C$298,0))),"0",INDEX('7建具表'!$D$12:$D$298,MATCH(M38,'7建具表'!$C$12:$C$298,0)))</f>
        <v>0</v>
      </c>
      <c r="O38" s="277" t="str">
        <f>IF(ISERROR(INDEX('7建具表'!$E$12:$E$298,MATCH(M38,'7建具表'!$C$12:$C$298,0))),"0",INDEX('7建具表'!$E$12:$E$298,MATCH(M38,'7建具表'!$C$12:$C$298,0)))</f>
        <v>0</v>
      </c>
      <c r="P38" s="237">
        <f>ROUNDDOWN(+N38*O38,3)</f>
        <v>0</v>
      </c>
      <c r="Q38" s="154"/>
      <c r="R38" s="319"/>
      <c r="S38" s="277" t="str">
        <f>IF(ISERROR(INDEX('7建具表'!$D$12:$D$298,MATCH(R38,'7建具表'!$C$12:$C$298,0))),"0",INDEX('7建具表'!$D$12:$D$298,MATCH(R38,'7建具表'!$C$12:$C$298,0)))</f>
        <v>0</v>
      </c>
      <c r="T38" s="277" t="str">
        <f>IF(ISERROR(INDEX('7建具表'!$E$12:$E$298,MATCH(R38,'7建具表'!$C$12:$C$298,0))),"0",INDEX('7建具表'!$E$12:$E$298,MATCH(R38,'7建具表'!$C$12:$C$298,0)))</f>
        <v>0</v>
      </c>
      <c r="U38" s="237">
        <f>ROUNDDOWN(+S38*T38,3)</f>
        <v>0</v>
      </c>
      <c r="V38" s="158"/>
      <c r="W38" s="324"/>
      <c r="X38" s="277" t="str">
        <f>IF(ISERROR(INDEX('7建具表'!$D$12:$D$298,MATCH(W38,'7建具表'!$C$12:$C$298,0))),"0",INDEX('7建具表'!$D$12:$D$298,MATCH(W38,'7建具表'!$C$12:$C$298,0)))</f>
        <v>0</v>
      </c>
      <c r="Y38" s="277" t="str">
        <f>IF(ISERROR(INDEX('7建具表'!$E$12:$E$298,MATCH(W38,'7建具表'!$C$12:$C$298,0))),"0",INDEX('7建具表'!$E$12:$E$298,MATCH(W38,'7建具表'!$C$12:$C$298,0)))</f>
        <v>0</v>
      </c>
      <c r="Z38" s="237">
        <f>ROUNDDOWN(+X38*Y38,3)</f>
        <v>0</v>
      </c>
      <c r="AA38" s="22"/>
      <c r="AB38" s="22"/>
    </row>
    <row r="39" spans="2:28" s="23" customFormat="1" ht="13.5" customHeight="1" x14ac:dyDescent="0.15">
      <c r="B39" s="1599"/>
      <c r="C39" s="1584" t="s">
        <v>1353</v>
      </c>
      <c r="D39" s="1601">
        <f>IF(K48=0,0,ROUNDDOWN(+Z46/+K48,2))</f>
        <v>0</v>
      </c>
      <c r="E39" s="1602" t="str">
        <f>IF(P42=0,"-",ROUNDDOWN(+P42/+Z46,2))</f>
        <v>-</v>
      </c>
      <c r="F39" s="1585" t="str">
        <f>IF(P48=0,"-",ROUNDDOWN(+P48/+Z46,2))</f>
        <v>-</v>
      </c>
      <c r="G39" s="1585" t="str">
        <f>IF(U42=0,"-",ROUNDDOWN(U42/Z46,2))</f>
        <v>-</v>
      </c>
      <c r="H39" s="1585" t="str">
        <f>IF(U48=0,"-",ROUNDDOWN(+U48/+Z46,2))</f>
        <v>-</v>
      </c>
      <c r="I39" s="1585" t="str">
        <f>IF(Z42=0,"-",ROUNDDOWN(+Z42/+Z46,2))</f>
        <v>-</v>
      </c>
      <c r="J39" s="301"/>
      <c r="K39" s="141"/>
      <c r="L39" s="148"/>
      <c r="M39" s="313"/>
      <c r="N39" s="278" t="str">
        <f>IF(ISERROR(INDEX('7建具表'!$D$12:$D$298,MATCH(M39,'7建具表'!$C$12:$C$298,0))),"0",INDEX('7建具表'!$D$12:$D$298,MATCH(M39,'7建具表'!$C$12:$C$298,0)))</f>
        <v>0</v>
      </c>
      <c r="O39" s="277" t="str">
        <f>IF(ISERROR(INDEX('7建具表'!$E$12:$E$298,MATCH(M39,'7建具表'!$C$12:$C$298,0))),"0",INDEX('7建具表'!$E$12:$E$298,MATCH(M39,'7建具表'!$C$12:$C$298,0)))</f>
        <v>0</v>
      </c>
      <c r="P39" s="237">
        <f>ROUNDDOWN(+N39*O39,3)</f>
        <v>0</v>
      </c>
      <c r="Q39" s="154"/>
      <c r="R39" s="319"/>
      <c r="S39" s="278" t="str">
        <f>IF(ISERROR(INDEX('7建具表'!$D$12:$D$298,MATCH(R39,'7建具表'!$C$12:$C$298,0))),"0",INDEX('7建具表'!$D$12:$D$298,MATCH(R39,'7建具表'!$C$12:$C$298,0)))</f>
        <v>0</v>
      </c>
      <c r="T39" s="277" t="str">
        <f>IF(ISERROR(INDEX('7建具表'!$E$12:$E$298,MATCH(R39,'7建具表'!$C$12:$C$298,0))),"0",INDEX('7建具表'!$E$12:$E$298,MATCH(R39,'7建具表'!$C$12:$C$298,0)))</f>
        <v>0</v>
      </c>
      <c r="U39" s="237">
        <f>ROUNDDOWN(+S39*T39,3)</f>
        <v>0</v>
      </c>
      <c r="V39" s="158"/>
      <c r="W39" s="324"/>
      <c r="X39" s="278" t="str">
        <f>IF(ISERROR(INDEX('7建具表'!$D$12:$D$298,MATCH(W39,'7建具表'!$C$12:$C$298,0))),"0",INDEX('7建具表'!$D$12:$D$298,MATCH(W39,'7建具表'!$C$12:$C$298,0)))</f>
        <v>0</v>
      </c>
      <c r="Y39" s="277" t="str">
        <f>IF(ISERROR(INDEX('7建具表'!$E$12:$E$298,MATCH(W39,'7建具表'!$C$12:$C$298,0))),"0",INDEX('7建具表'!$E$12:$E$298,MATCH(W39,'7建具表'!$C$12:$C$298,0)))</f>
        <v>0</v>
      </c>
      <c r="Z39" s="237">
        <f>ROUNDDOWN(+X39*Y39,3)</f>
        <v>0</v>
      </c>
      <c r="AA39" s="22"/>
      <c r="AB39" s="22"/>
    </row>
    <row r="40" spans="2:28" s="23" customFormat="1" ht="13.5" customHeight="1" x14ac:dyDescent="0.15">
      <c r="B40" s="1599"/>
      <c r="C40" s="1604"/>
      <c r="D40" s="1583"/>
      <c r="E40" s="1603"/>
      <c r="F40" s="1586"/>
      <c r="G40" s="1586"/>
      <c r="H40" s="1586"/>
      <c r="I40" s="1586"/>
      <c r="J40" s="302"/>
      <c r="K40" s="142"/>
      <c r="L40" s="147"/>
      <c r="M40" s="313"/>
      <c r="N40" s="278" t="str">
        <f>IF(ISERROR(INDEX('7建具表'!$D$12:$D$298,MATCH(M40,'7建具表'!$C$12:$C$298,0))),"0",INDEX('7建具表'!$D$12:$D$298,MATCH(M40,'7建具表'!$C$12:$C$298,0)))</f>
        <v>0</v>
      </c>
      <c r="O40" s="277" t="str">
        <f>IF(ISERROR(INDEX('7建具表'!$E$12:$E$298,MATCH(M40,'7建具表'!$C$12:$C$298,0))),"0",INDEX('7建具表'!$E$12:$E$298,MATCH(M40,'7建具表'!$C$12:$C$298,0)))</f>
        <v>0</v>
      </c>
      <c r="P40" s="237">
        <f>ROUNDDOWN(+N40*O40,3)</f>
        <v>0</v>
      </c>
      <c r="Q40" s="153"/>
      <c r="R40" s="319"/>
      <c r="S40" s="278" t="str">
        <f>IF(ISERROR(INDEX('7建具表'!$D$12:$D$298,MATCH(R40,'7建具表'!$C$12:$C$298,0))),"0",INDEX('7建具表'!$D$12:$D$298,MATCH(R40,'7建具表'!$C$12:$C$298,0)))</f>
        <v>0</v>
      </c>
      <c r="T40" s="277" t="str">
        <f>IF(ISERROR(INDEX('7建具表'!$E$12:$E$298,MATCH(R40,'7建具表'!$C$12:$C$298,0))),"0",INDEX('7建具表'!$E$12:$E$298,MATCH(R40,'7建具表'!$C$12:$C$298,0)))</f>
        <v>0</v>
      </c>
      <c r="U40" s="237">
        <f>ROUNDDOWN(+S40*T40,3)</f>
        <v>0</v>
      </c>
      <c r="V40" s="147"/>
      <c r="W40" s="324"/>
      <c r="X40" s="278" t="str">
        <f>IF(ISERROR(INDEX('7建具表'!$D$12:$D$298,MATCH(W40,'7建具表'!$C$12:$C$298,0))),"0",INDEX('7建具表'!$D$12:$D$298,MATCH(W40,'7建具表'!$C$12:$C$298,0)))</f>
        <v>0</v>
      </c>
      <c r="Y40" s="277" t="str">
        <f>IF(ISERROR(INDEX('7建具表'!$E$12:$E$298,MATCH(W40,'7建具表'!$C$12:$C$298,0))),"0",INDEX('7建具表'!$E$12:$E$298,MATCH(W40,'7建具表'!$C$12:$C$298,0)))</f>
        <v>0</v>
      </c>
      <c r="Z40" s="237">
        <f>ROUNDDOWN(+X40*Y40,3)</f>
        <v>0</v>
      </c>
      <c r="AA40" s="132"/>
      <c r="AB40" s="22"/>
    </row>
    <row r="41" spans="2:28" s="23" customFormat="1" ht="13.5" customHeight="1" x14ac:dyDescent="0.15">
      <c r="B41" s="1599"/>
      <c r="C41" s="1605" t="s">
        <v>1354</v>
      </c>
      <c r="D41" s="1582">
        <f>IF(D39-$Y$8/100&lt;0,0,D39-$Y$8/100)</f>
        <v>0</v>
      </c>
      <c r="E41" s="1580" t="str">
        <f>IF(E39="-","-",IF(E39-$Y$8/100&lt;0,0,IF(E39=1,1,E39-$Y$8/100)))</f>
        <v>-</v>
      </c>
      <c r="F41" s="1576" t="str">
        <f>IF(F39="-","-",IF(F39-$Y$8/100&lt;0,0,IF(F39=1,1,F39-$Y$8/100)))</f>
        <v>-</v>
      </c>
      <c r="G41" s="1576" t="str">
        <f>IF(G39="-","-",IF(G39-$Y$8/100&lt;0,0,IF(G39=1,1,G39-$Y$8/100)))</f>
        <v>-</v>
      </c>
      <c r="H41" s="1576" t="str">
        <f>IF(H39="-","-",IF(H39-$Y$8/100&lt;0,0,IF(H39=1,1,H39-$Y$8/100)))</f>
        <v>-</v>
      </c>
      <c r="I41" s="1576" t="str">
        <f>IF(I39="-","-",IF(I39-$Y$8/100&lt;0,0,IF(I39=1,1,I39-$Y$8/100)))</f>
        <v>-</v>
      </c>
      <c r="J41" s="302"/>
      <c r="K41" s="142"/>
      <c r="L41" s="148"/>
      <c r="M41" s="314"/>
      <c r="N41" s="279" t="str">
        <f>IF(ISERROR(INDEX('7建具表'!$D$12:$D$298,MATCH(M41,'7建具表'!$C$12:$C$298,0))),"0",INDEX('7建具表'!$D$12:$D$298,MATCH(M41,'7建具表'!$C$12:$C$298,0)))</f>
        <v>0</v>
      </c>
      <c r="O41" s="280" t="str">
        <f>IF(ISERROR(INDEX('7建具表'!$E$12:$E$298,MATCH(M41,'7建具表'!$C$12:$C$298,0))),"0",INDEX('7建具表'!$E$12:$E$298,MATCH(M41,'7建具表'!$C$12:$C$298,0)))</f>
        <v>0</v>
      </c>
      <c r="P41" s="119">
        <f>ROUNDDOWN(+N41*O41,3)</f>
        <v>0</v>
      </c>
      <c r="Q41" s="154"/>
      <c r="R41" s="320"/>
      <c r="S41" s="283" t="str">
        <f>IF(ISERROR(INDEX('7建具表'!$D$12:$D$298,MATCH(R41,'7建具表'!$C$12:$C$298,0))),"0",INDEX('7建具表'!$D$12:$D$298,MATCH(R41,'7建具表'!$C$12:$C$298,0)))</f>
        <v>0</v>
      </c>
      <c r="T41" s="284" t="str">
        <f>IF(ISERROR(INDEX('7建具表'!$E$12:$E$298,MATCH(R41,'7建具表'!$C$12:$C$298,0))),"0",INDEX('7建具表'!$E$12:$E$298,MATCH(R41,'7建具表'!$C$12:$C$298,0)))</f>
        <v>0</v>
      </c>
      <c r="U41" s="119">
        <f>ROUNDDOWN(+S41*T41,3)</f>
        <v>0</v>
      </c>
      <c r="V41" s="159"/>
      <c r="W41" s="325"/>
      <c r="X41" s="283" t="str">
        <f>IF(ISERROR(INDEX('7建具表'!$D$12:$D$298,MATCH(W41,'7建具表'!$C$12:$C$298,0))),"0",INDEX('7建具表'!$D$12:$D$298,MATCH(W41,'7建具表'!$C$12:$C$298,0)))</f>
        <v>0</v>
      </c>
      <c r="Y41" s="284" t="str">
        <f>IF(ISERROR(INDEX('7建具表'!$E$12:$E$298,MATCH(W41,'7建具表'!$C$12:$C$298,0))),"0",INDEX('7建具表'!$E$12:$E$298,MATCH(W41,'7建具表'!$C$12:$C$298,0)))</f>
        <v>0</v>
      </c>
      <c r="Z41" s="119">
        <f>ROUNDDOWN(+X41*Y41,3)</f>
        <v>0</v>
      </c>
      <c r="AA41" s="22"/>
      <c r="AB41" s="22"/>
    </row>
    <row r="42" spans="2:28" s="23" customFormat="1" ht="13.5" customHeight="1" x14ac:dyDescent="0.15">
      <c r="B42" s="1599"/>
      <c r="C42" s="1579"/>
      <c r="D42" s="1583"/>
      <c r="E42" s="1581"/>
      <c r="F42" s="1577"/>
      <c r="G42" s="1577"/>
      <c r="H42" s="1577"/>
      <c r="I42" s="1577"/>
      <c r="J42" s="302"/>
      <c r="K42" s="142"/>
      <c r="L42" s="149"/>
      <c r="M42" s="315"/>
      <c r="N42" s="124"/>
      <c r="O42" s="124"/>
      <c r="P42" s="281">
        <f>ROUNDDOWN(SUM(P37:P41),2)</f>
        <v>0</v>
      </c>
      <c r="Q42" s="155"/>
      <c r="R42" s="321"/>
      <c r="S42" s="286"/>
      <c r="T42" s="286"/>
      <c r="U42" s="281">
        <f>ROUNDDOWN(SUM(U37:U41),2)</f>
        <v>0</v>
      </c>
      <c r="V42" s="155"/>
      <c r="W42" s="326"/>
      <c r="X42" s="286"/>
      <c r="Y42" s="286"/>
      <c r="Z42" s="281">
        <f>ROUNDDOWN(SUM(Z37:Z41),2)</f>
        <v>0</v>
      </c>
      <c r="AA42" s="22"/>
      <c r="AB42" s="22"/>
    </row>
    <row r="43" spans="2:28" s="23" customFormat="1" ht="13.5" customHeight="1" x14ac:dyDescent="0.15">
      <c r="B43" s="1599"/>
      <c r="C43" s="129"/>
      <c r="D43" s="130"/>
      <c r="E43" s="131"/>
      <c r="F43" s="131"/>
      <c r="G43" s="131"/>
      <c r="H43" s="131"/>
      <c r="I43" s="133"/>
      <c r="J43" s="301"/>
      <c r="K43" s="141"/>
      <c r="L43" s="148" t="s">
        <v>386</v>
      </c>
      <c r="M43" s="316"/>
      <c r="N43" s="277" t="str">
        <f>IF(ISERROR(INDEX('7建具表'!$D$12:$D$298,MATCH(M43,'7建具表'!$C$12:$C$298,0))),"0",INDEX('7建具表'!$D$12:$D$298,MATCH(M43,'7建具表'!$C$12:$C$298,0)))</f>
        <v>0</v>
      </c>
      <c r="O43" s="277" t="str">
        <f>IF(ISERROR(INDEX('7建具表'!$E$12:$E$298,MATCH(M43,'7建具表'!$C$12:$C$298,0))),"0",INDEX('7建具表'!$E$12:$E$298,MATCH(M43,'7建具表'!$C$12:$C$298,0)))</f>
        <v>0</v>
      </c>
      <c r="P43" s="237">
        <f>ROUNDDOWN(+N43*O43,3)</f>
        <v>0</v>
      </c>
      <c r="Q43" s="156" t="s">
        <v>388</v>
      </c>
      <c r="R43" s="319"/>
      <c r="S43" s="282" t="str">
        <f>IF(ISERROR(INDEX('7建具表'!$D$12:$D$298,MATCH(R43,'7建具表'!$C$12:$C$298,0))),"0",INDEX('7建具表'!$D$12:$D$298,MATCH(R43,'7建具表'!$C$12:$C$298,0)))</f>
        <v>0</v>
      </c>
      <c r="T43" s="282" t="str">
        <f>IF(ISERROR(INDEX('7建具表'!$E$12:$E$298,MATCH(R43,'7建具表'!$C$12:$C$298,0))),"0",INDEX('7建具表'!$E$12:$E$298,MATCH(R43,'7建具表'!$C$12:$C$298,0)))</f>
        <v>0</v>
      </c>
      <c r="U43" s="237">
        <f>ROUNDDOWN(+S43*T43,3)</f>
        <v>0</v>
      </c>
      <c r="V43" s="120"/>
      <c r="W43" s="307"/>
      <c r="X43" s="122"/>
      <c r="Y43" s="122"/>
      <c r="Z43" s="19"/>
      <c r="AA43" s="22"/>
      <c r="AB43" s="22"/>
    </row>
    <row r="44" spans="2:28" s="23" customFormat="1" ht="13.5" customHeight="1" x14ac:dyDescent="0.15">
      <c r="B44" s="1599"/>
      <c r="C44" s="134" t="s">
        <v>1352</v>
      </c>
      <c r="D44" s="22"/>
      <c r="E44" s="128"/>
      <c r="F44" s="128"/>
      <c r="G44" s="128"/>
      <c r="H44" s="128"/>
      <c r="I44" s="127"/>
      <c r="J44" s="302"/>
      <c r="K44" s="142"/>
      <c r="L44" s="148"/>
      <c r="M44" s="313"/>
      <c r="N44" s="277" t="str">
        <f>IF(ISERROR(INDEX('7建具表'!$D$12:$D$298,MATCH(M44,'7建具表'!$C$12:$C$298,0))),"0",INDEX('7建具表'!$D$12:$D$298,MATCH(M44,'7建具表'!$C$12:$C$298,0)))</f>
        <v>0</v>
      </c>
      <c r="O44" s="277" t="str">
        <f>IF(ISERROR(INDEX('7建具表'!$E$12:$E$298,MATCH(M44,'7建具表'!$C$12:$C$298,0))),"0",INDEX('7建具表'!$E$12:$E$298,MATCH(M44,'7建具表'!$C$12:$C$298,0)))</f>
        <v>0</v>
      </c>
      <c r="P44" s="237">
        <f>ROUNDDOWN(+N44*O44,3)</f>
        <v>0</v>
      </c>
      <c r="Q44" s="154"/>
      <c r="R44" s="319"/>
      <c r="S44" s="277" t="str">
        <f>IF(ISERROR(INDEX('7建具表'!$D$12:$D$298,MATCH(R44,'7建具表'!$C$12:$C$298,0))),"0",INDEX('7建具表'!$D$12:$D$298,MATCH(R44,'7建具表'!$C$12:$C$298,0)))</f>
        <v>0</v>
      </c>
      <c r="T44" s="277" t="str">
        <f>IF(ISERROR(INDEX('7建具表'!$E$12:$E$298,MATCH(R44,'7建具表'!$C$12:$C$298,0))),"0",INDEX('7建具表'!$E$12:$E$298,MATCH(R44,'7建具表'!$C$12:$C$298,0)))</f>
        <v>0</v>
      </c>
      <c r="U44" s="237">
        <f>ROUNDDOWN(+S44*T44,3)</f>
        <v>0</v>
      </c>
      <c r="V44" s="121"/>
      <c r="W44" s="307"/>
      <c r="X44" s="123"/>
      <c r="Y44" s="123"/>
      <c r="Z44" s="137"/>
      <c r="AA44" s="22"/>
      <c r="AB44" s="22"/>
    </row>
    <row r="45" spans="2:28" s="23" customFormat="1" ht="13.5" customHeight="1" x14ac:dyDescent="0.15">
      <c r="B45" s="1599"/>
      <c r="C45" s="1609"/>
      <c r="D45" s="1610"/>
      <c r="E45" s="1610"/>
      <c r="F45" s="1610"/>
      <c r="G45" s="1610"/>
      <c r="H45" s="1610"/>
      <c r="I45" s="1611"/>
      <c r="J45" s="302"/>
      <c r="K45" s="142"/>
      <c r="L45" s="148"/>
      <c r="M45" s="313"/>
      <c r="N45" s="278" t="str">
        <f>IF(ISERROR(INDEX('7建具表'!$D$12:$D$298,MATCH(M45,'7建具表'!$C$12:$C$298,0))),"0",INDEX('7建具表'!$D$12:$D$298,MATCH(M45,'7建具表'!$C$12:$C$298,0)))</f>
        <v>0</v>
      </c>
      <c r="O45" s="277" t="str">
        <f>IF(ISERROR(INDEX('7建具表'!$E$12:$E$298,MATCH(M45,'7建具表'!$C$12:$C$298,0))),"0",INDEX('7建具表'!$E$12:$E$298,MATCH(M45,'7建具表'!$C$12:$C$298,0)))</f>
        <v>0</v>
      </c>
      <c r="P45" s="237">
        <f>ROUNDDOWN(+N45*O45,3)</f>
        <v>0</v>
      </c>
      <c r="Q45" s="154"/>
      <c r="R45" s="319"/>
      <c r="S45" s="278" t="str">
        <f>IF(ISERROR(INDEX('7建具表'!$D$12:$D$298,MATCH(R45,'7建具表'!$C$12:$C$298,0))),"0",INDEX('7建具表'!$D$12:$D$298,MATCH(R45,'7建具表'!$C$12:$C$298,0)))</f>
        <v>0</v>
      </c>
      <c r="T45" s="277" t="str">
        <f>IF(ISERROR(INDEX('7建具表'!$E$12:$E$298,MATCH(R45,'7建具表'!$C$12:$C$298,0))),"0",INDEX('7建具表'!$E$12:$E$298,MATCH(R45,'7建具表'!$C$12:$C$298,0)))</f>
        <v>0</v>
      </c>
      <c r="U45" s="237">
        <f>ROUNDDOWN(+S45*T45,3)</f>
        <v>0</v>
      </c>
      <c r="V45" s="121"/>
      <c r="W45" s="307"/>
      <c r="X45" s="123"/>
      <c r="Y45" s="123"/>
      <c r="Z45" s="138"/>
      <c r="AA45" s="22"/>
      <c r="AB45" s="22"/>
    </row>
    <row r="46" spans="2:28" s="23" customFormat="1" ht="13.5" customHeight="1" x14ac:dyDescent="0.15">
      <c r="B46" s="1599"/>
      <c r="C46" s="1609"/>
      <c r="D46" s="1610"/>
      <c r="E46" s="1610"/>
      <c r="F46" s="1610"/>
      <c r="G46" s="1610"/>
      <c r="H46" s="1610"/>
      <c r="I46" s="1611"/>
      <c r="J46" s="302"/>
      <c r="K46" s="142"/>
      <c r="L46" s="148"/>
      <c r="M46" s="313"/>
      <c r="N46" s="278" t="str">
        <f>IF(ISERROR(INDEX('7建具表'!$D$12:$D$298,MATCH(M46,'7建具表'!$C$12:$C$298,0))),"0",INDEX('7建具表'!$D$12:$D$298,MATCH(M46,'7建具表'!$C$12:$C$298,0)))</f>
        <v>0</v>
      </c>
      <c r="O46" s="277" t="str">
        <f>IF(ISERROR(INDEX('7建具表'!$E$12:$E$298,MATCH(M46,'7建具表'!$C$12:$C$298,0))),"0",INDEX('7建具表'!$E$12:$E$298,MATCH(M46,'7建具表'!$C$12:$C$298,0)))</f>
        <v>0</v>
      </c>
      <c r="P46" s="237">
        <f>ROUNDDOWN(+N46*O46,3)</f>
        <v>0</v>
      </c>
      <c r="Q46" s="154"/>
      <c r="R46" s="319"/>
      <c r="S46" s="278" t="str">
        <f>IF(ISERROR(INDEX('7建具表'!$D$12:$D$298,MATCH(R46,'7建具表'!$C$12:$C$298,0))),"0",INDEX('7建具表'!$D$12:$D$298,MATCH(R46,'7建具表'!$C$12:$C$298,0)))</f>
        <v>0</v>
      </c>
      <c r="T46" s="277" t="str">
        <f>IF(ISERROR(INDEX('7建具表'!$E$12:$E$298,MATCH(R46,'7建具表'!$C$12:$C$298,0))),"0",INDEX('7建具表'!$E$12:$E$298,MATCH(R46,'7建具表'!$C$12:$C$298,0)))</f>
        <v>0</v>
      </c>
      <c r="U46" s="237">
        <f>ROUNDDOWN(+S46*T46,3)</f>
        <v>0</v>
      </c>
      <c r="V46" s="120"/>
      <c r="W46" s="307"/>
      <c r="X46" s="123"/>
      <c r="Y46" s="123" t="s">
        <v>390</v>
      </c>
      <c r="Z46" s="1578">
        <f>+P42+P48+U42+U48+Z42</f>
        <v>0</v>
      </c>
      <c r="AA46" s="22"/>
      <c r="AB46" s="22"/>
    </row>
    <row r="47" spans="2:28" s="23" customFormat="1" ht="13.5" customHeight="1" x14ac:dyDescent="0.15">
      <c r="B47" s="1599"/>
      <c r="C47" s="1609"/>
      <c r="D47" s="1610"/>
      <c r="E47" s="1610"/>
      <c r="F47" s="1610"/>
      <c r="G47" s="1610"/>
      <c r="H47" s="1610"/>
      <c r="I47" s="1611"/>
      <c r="J47" s="303"/>
      <c r="K47" s="143"/>
      <c r="L47" s="148"/>
      <c r="M47" s="317"/>
      <c r="N47" s="283" t="str">
        <f>IF(ISERROR(INDEX('7建具表'!$D$12:$D$298,MATCH(M47,'7建具表'!$C$12:$C$298,0))),"0",INDEX('7建具表'!$D$12:$D$298,MATCH(M47,'7建具表'!$C$12:$C$298,0)))</f>
        <v>0</v>
      </c>
      <c r="O47" s="284" t="str">
        <f>IF(ISERROR(INDEX('7建具表'!$E$12:$E$298,MATCH(M47,'7建具表'!$C$12:$C$298,0))),"0",INDEX('7建具表'!$E$12:$E$298,MATCH(M47,'7建具表'!$C$12:$C$298,0)))</f>
        <v>0</v>
      </c>
      <c r="P47" s="119">
        <f>ROUNDDOWN(+N47*O47,3)</f>
        <v>0</v>
      </c>
      <c r="Q47" s="154"/>
      <c r="R47" s="320"/>
      <c r="S47" s="283" t="str">
        <f>IF(ISERROR(INDEX('7建具表'!$D$12:$D$298,MATCH(R47,'7建具表'!$C$12:$C$298,0))),"0",INDEX('7建具表'!$D$12:$D$298,MATCH(R47,'7建具表'!$C$12:$C$298,0)))</f>
        <v>0</v>
      </c>
      <c r="T47" s="284" t="str">
        <f>IF(ISERROR(INDEX('7建具表'!$E$12:$E$298,MATCH(R47,'7建具表'!$C$12:$C$298,0))),"0",INDEX('7建具表'!$E$12:$E$298,MATCH(R47,'7建具表'!$C$12:$C$298,0)))</f>
        <v>0</v>
      </c>
      <c r="U47" s="119">
        <f>ROUNDDOWN(+S47*T47,3)</f>
        <v>0</v>
      </c>
      <c r="V47" s="121"/>
      <c r="W47" s="307"/>
      <c r="X47" s="123"/>
      <c r="Y47" s="123" t="s">
        <v>1355</v>
      </c>
      <c r="Z47" s="1584"/>
      <c r="AA47" s="22"/>
      <c r="AB47" s="22"/>
    </row>
    <row r="48" spans="2:28" s="23" customFormat="1" ht="13.5" customHeight="1" x14ac:dyDescent="0.15">
      <c r="B48" s="1600"/>
      <c r="C48" s="1612"/>
      <c r="D48" s="1613"/>
      <c r="E48" s="1613"/>
      <c r="F48" s="1613"/>
      <c r="G48" s="1613"/>
      <c r="H48" s="1613"/>
      <c r="I48" s="1614"/>
      <c r="J48" s="304" t="s">
        <v>390</v>
      </c>
      <c r="K48" s="276">
        <f>SUM(K37:K47)</f>
        <v>0</v>
      </c>
      <c r="L48" s="149"/>
      <c r="M48" s="318"/>
      <c r="N48" s="286"/>
      <c r="O48" s="286"/>
      <c r="P48" s="281">
        <f>ROUNDDOWN(SUM(P43:P47),2)</f>
        <v>0</v>
      </c>
      <c r="Q48" s="118"/>
      <c r="R48" s="321"/>
      <c r="S48" s="286"/>
      <c r="T48" s="286"/>
      <c r="U48" s="281">
        <f>ROUNDDOWN(SUM(U43:U47),2)</f>
        <v>0</v>
      </c>
      <c r="V48" s="135"/>
      <c r="W48" s="327"/>
      <c r="X48" s="124"/>
      <c r="Y48" s="124"/>
      <c r="Z48" s="1579"/>
      <c r="AA48" s="22"/>
      <c r="AB48" s="22"/>
    </row>
    <row r="49" spans="2:28" s="23" customFormat="1" ht="13.5" customHeight="1" x14ac:dyDescent="0.15">
      <c r="B49" s="1598">
        <v>4</v>
      </c>
      <c r="C49" s="1589" t="s">
        <v>1356</v>
      </c>
      <c r="D49" s="1591"/>
      <c r="E49" s="1578" t="s">
        <v>385</v>
      </c>
      <c r="F49" s="1578" t="s">
        <v>386</v>
      </c>
      <c r="G49" s="1578" t="s">
        <v>387</v>
      </c>
      <c r="H49" s="1578" t="s">
        <v>388</v>
      </c>
      <c r="I49" s="1578" t="s">
        <v>389</v>
      </c>
      <c r="J49" s="305"/>
      <c r="K49" s="144"/>
      <c r="L49" s="150" t="s">
        <v>385</v>
      </c>
      <c r="M49" s="316"/>
      <c r="N49" s="289" t="str">
        <f>IF(ISERROR(INDEX('7建具表'!$D$12:$D$298,MATCH(M49,'7建具表'!$C$12:$C$298,0))),"0",INDEX('7建具表'!$D$12:$D$298,MATCH(M49,'7建具表'!$C$12:$C$298,0)))</f>
        <v>0</v>
      </c>
      <c r="O49" s="289" t="str">
        <f>IF(ISERROR(INDEX('7建具表'!$E$12:$E$298,MATCH(M49,'7建具表'!$C$12:$C$298,0))),"0",INDEX('7建具表'!$E$12:$E$298,MATCH(M49,'7建具表'!$C$12:$C$298,0)))</f>
        <v>0</v>
      </c>
      <c r="P49" s="20">
        <f>ROUNDDOWN(+N49*O49,3)</f>
        <v>0</v>
      </c>
      <c r="Q49" s="157" t="s">
        <v>387</v>
      </c>
      <c r="R49" s="322"/>
      <c r="S49" s="290" t="str">
        <f>IF(ISERROR(INDEX('7建具表'!$D$12:$D$298,MATCH(R49,'7建具表'!$C$12:$C$298,0))),"0",INDEX('7建具表'!$D$12:$D$298,MATCH(R49,'7建具表'!$C$12:$C$298,0)))</f>
        <v>0</v>
      </c>
      <c r="T49" s="290" t="str">
        <f>IF(ISERROR(INDEX('7建具表'!$E$12:$E$298,MATCH(R49,'7建具表'!$C$12:$C$298,0))),"0",INDEX('7建具表'!$E$12:$E$298,MATCH(R49,'7建具表'!$C$12:$C$298,0)))</f>
        <v>0</v>
      </c>
      <c r="U49" s="20">
        <f>ROUNDDOWN(+S49*T49,3)</f>
        <v>0</v>
      </c>
      <c r="V49" s="157" t="s">
        <v>389</v>
      </c>
      <c r="W49" s="328"/>
      <c r="X49" s="290" t="str">
        <f>IF(ISERROR(INDEX('7建具表'!$D$12:$D$298,MATCH(W49,'7建具表'!$C$12:$C$298,0))),"0",INDEX('7建具表'!$D$12:$D$298,MATCH(W49,'7建具表'!$C$12:$C$298,0)))</f>
        <v>0</v>
      </c>
      <c r="Y49" s="290" t="str">
        <f>IF(ISERROR(INDEX('7建具表'!$E$12:$E$298,MATCH(W49,'7建具表'!$C$12:$C$298,0))),"0",INDEX('7建具表'!$E$12:$E$298,MATCH(W49,'7建具表'!$C$12:$C$298,0)))</f>
        <v>0</v>
      </c>
      <c r="Z49" s="20">
        <f>ROUNDDOWN(+X49*Y49,3)</f>
        <v>0</v>
      </c>
      <c r="AA49" s="132"/>
      <c r="AB49" s="22"/>
    </row>
    <row r="50" spans="2:28" s="23" customFormat="1" ht="13.5" customHeight="1" x14ac:dyDescent="0.15">
      <c r="B50" s="1599"/>
      <c r="C50" s="1595"/>
      <c r="D50" s="1597"/>
      <c r="E50" s="1579"/>
      <c r="F50" s="1579"/>
      <c r="G50" s="1579"/>
      <c r="H50" s="1579"/>
      <c r="I50" s="1579"/>
      <c r="J50" s="301"/>
      <c r="K50" s="141"/>
      <c r="L50" s="148"/>
      <c r="M50" s="313"/>
      <c r="N50" s="277" t="str">
        <f>IF(ISERROR(INDEX('7建具表'!$D$12:$D$298,MATCH(M50,'7建具表'!$C$12:$C$298,0))),"0",INDEX('7建具表'!$D$12:$D$298,MATCH(M50,'7建具表'!$C$12:$C$298,0)))</f>
        <v>0</v>
      </c>
      <c r="O50" s="277" t="str">
        <f>IF(ISERROR(INDEX('7建具表'!$E$12:$E$298,MATCH(M50,'7建具表'!$C$12:$C$298,0))),"0",INDEX('7建具表'!$E$12:$E$298,MATCH(M50,'7建具表'!$C$12:$C$298,0)))</f>
        <v>0</v>
      </c>
      <c r="P50" s="237">
        <f>ROUNDDOWN(+N50*O50,3)</f>
        <v>0</v>
      </c>
      <c r="Q50" s="154"/>
      <c r="R50" s="319"/>
      <c r="S50" s="277" t="str">
        <f>IF(ISERROR(INDEX('7建具表'!$D$12:$D$298,MATCH(R50,'7建具表'!$C$12:$C$298,0))),"0",INDEX('7建具表'!$D$12:$D$298,MATCH(R50,'7建具表'!$C$12:$C$298,0)))</f>
        <v>0</v>
      </c>
      <c r="T50" s="277" t="str">
        <f>IF(ISERROR(INDEX('7建具表'!$E$12:$E$298,MATCH(R50,'7建具表'!$C$12:$C$298,0))),"0",INDEX('7建具表'!$E$12:$E$298,MATCH(R50,'7建具表'!$C$12:$C$298,0)))</f>
        <v>0</v>
      </c>
      <c r="U50" s="237">
        <f>ROUNDDOWN(+S50*T50,3)</f>
        <v>0</v>
      </c>
      <c r="V50" s="158"/>
      <c r="W50" s="324"/>
      <c r="X50" s="277" t="str">
        <f>IF(ISERROR(INDEX('7建具表'!$D$12:$D$298,MATCH(W50,'7建具表'!$C$12:$C$298,0))),"0",INDEX('7建具表'!$D$12:$D$298,MATCH(W50,'7建具表'!$C$12:$C$298,0)))</f>
        <v>0</v>
      </c>
      <c r="Y50" s="277" t="str">
        <f>IF(ISERROR(INDEX('7建具表'!$E$12:$E$298,MATCH(W50,'7建具表'!$C$12:$C$298,0))),"0",INDEX('7建具表'!$E$12:$E$298,MATCH(W50,'7建具表'!$C$12:$C$298,0)))</f>
        <v>0</v>
      </c>
      <c r="Z50" s="237">
        <f>ROUNDDOWN(+X50*Y50,3)</f>
        <v>0</v>
      </c>
      <c r="AA50" s="22"/>
      <c r="AB50" s="22"/>
    </row>
    <row r="51" spans="2:28" s="23" customFormat="1" ht="13.5" customHeight="1" x14ac:dyDescent="0.15">
      <c r="B51" s="1599"/>
      <c r="C51" s="1584" t="s">
        <v>1353</v>
      </c>
      <c r="D51" s="1601">
        <f>IF(K60=0,0,ROUNDDOWN(+Z58/+K60,2))</f>
        <v>0</v>
      </c>
      <c r="E51" s="1602" t="str">
        <f>IF(P54=0,"-",ROUNDDOWN(+P54/+Z58,2))</f>
        <v>-</v>
      </c>
      <c r="F51" s="1585" t="str">
        <f>IF(P60=0,"-",ROUNDDOWN(+P60/+Z58,2))</f>
        <v>-</v>
      </c>
      <c r="G51" s="1585" t="str">
        <f>IF(U54=0,"-",ROUNDDOWN(U54/Z58,2))</f>
        <v>-</v>
      </c>
      <c r="H51" s="1585" t="str">
        <f>IF(U60=0,"-",ROUNDDOWN(+U60/+Z58,2))</f>
        <v>-</v>
      </c>
      <c r="I51" s="1585" t="str">
        <f>IF(Z54=0,"-",ROUNDDOWN(+Z54/+Z58,2))</f>
        <v>-</v>
      </c>
      <c r="J51" s="301"/>
      <c r="K51" s="141"/>
      <c r="L51" s="148"/>
      <c r="M51" s="313"/>
      <c r="N51" s="278" t="str">
        <f>IF(ISERROR(INDEX('7建具表'!$D$12:$D$298,MATCH(M51,'7建具表'!$C$12:$C$298,0))),"0",INDEX('7建具表'!$D$12:$D$298,MATCH(M51,'7建具表'!$C$12:$C$298,0)))</f>
        <v>0</v>
      </c>
      <c r="O51" s="277" t="str">
        <f>IF(ISERROR(INDEX('7建具表'!$E$12:$E$298,MATCH(M51,'7建具表'!$C$12:$C$298,0))),"0",INDEX('7建具表'!$E$12:$E$298,MATCH(M51,'7建具表'!$C$12:$C$298,0)))</f>
        <v>0</v>
      </c>
      <c r="P51" s="237">
        <f>ROUNDDOWN(+N51*O51,3)</f>
        <v>0</v>
      </c>
      <c r="Q51" s="154"/>
      <c r="R51" s="319"/>
      <c r="S51" s="278" t="str">
        <f>IF(ISERROR(INDEX('7建具表'!$D$12:$D$298,MATCH(R51,'7建具表'!$C$12:$C$298,0))),"0",INDEX('7建具表'!$D$12:$D$298,MATCH(R51,'7建具表'!$C$12:$C$298,0)))</f>
        <v>0</v>
      </c>
      <c r="T51" s="277" t="str">
        <f>IF(ISERROR(INDEX('7建具表'!$E$12:$E$298,MATCH(R51,'7建具表'!$C$12:$C$298,0))),"0",INDEX('7建具表'!$E$12:$E$298,MATCH(R51,'7建具表'!$C$12:$C$298,0)))</f>
        <v>0</v>
      </c>
      <c r="U51" s="237">
        <f>ROUNDDOWN(+S51*T51,3)</f>
        <v>0</v>
      </c>
      <c r="V51" s="158"/>
      <c r="W51" s="324"/>
      <c r="X51" s="278" t="str">
        <f>IF(ISERROR(INDEX('7建具表'!$D$12:$D$298,MATCH(W51,'7建具表'!$C$12:$C$298,0))),"0",INDEX('7建具表'!$D$12:$D$298,MATCH(W51,'7建具表'!$C$12:$C$298,0)))</f>
        <v>0</v>
      </c>
      <c r="Y51" s="277" t="str">
        <f>IF(ISERROR(INDEX('7建具表'!$E$12:$E$298,MATCH(W51,'7建具表'!$C$12:$C$298,0))),"0",INDEX('7建具表'!$E$12:$E$298,MATCH(W51,'7建具表'!$C$12:$C$298,0)))</f>
        <v>0</v>
      </c>
      <c r="Z51" s="237">
        <f>ROUNDDOWN(+X51*Y51,3)</f>
        <v>0</v>
      </c>
      <c r="AA51" s="22"/>
      <c r="AB51" s="22"/>
    </row>
    <row r="52" spans="2:28" s="23" customFormat="1" ht="13.5" customHeight="1" x14ac:dyDescent="0.15">
      <c r="B52" s="1599"/>
      <c r="C52" s="1604"/>
      <c r="D52" s="1583"/>
      <c r="E52" s="1603"/>
      <c r="F52" s="1586"/>
      <c r="G52" s="1586"/>
      <c r="H52" s="1586"/>
      <c r="I52" s="1586"/>
      <c r="J52" s="302"/>
      <c r="K52" s="142"/>
      <c r="L52" s="147"/>
      <c r="M52" s="313"/>
      <c r="N52" s="278" t="str">
        <f>IF(ISERROR(INDEX('7建具表'!$D$12:$D$298,MATCH(M52,'7建具表'!$C$12:$C$298,0))),"0",INDEX('7建具表'!$D$12:$D$298,MATCH(M52,'7建具表'!$C$12:$C$298,0)))</f>
        <v>0</v>
      </c>
      <c r="O52" s="277" t="str">
        <f>IF(ISERROR(INDEX('7建具表'!$E$12:$E$298,MATCH(M52,'7建具表'!$C$12:$C$298,0))),"0",INDEX('7建具表'!$E$12:$E$298,MATCH(M52,'7建具表'!$C$12:$C$298,0)))</f>
        <v>0</v>
      </c>
      <c r="P52" s="237">
        <f>ROUNDDOWN(+N52*O52,3)</f>
        <v>0</v>
      </c>
      <c r="Q52" s="153"/>
      <c r="R52" s="319"/>
      <c r="S52" s="278" t="str">
        <f>IF(ISERROR(INDEX('7建具表'!$D$12:$D$298,MATCH(R52,'7建具表'!$C$12:$C$298,0))),"0",INDEX('7建具表'!$D$12:$D$298,MATCH(R52,'7建具表'!$C$12:$C$298,0)))</f>
        <v>0</v>
      </c>
      <c r="T52" s="277" t="str">
        <f>IF(ISERROR(INDEX('7建具表'!$E$12:$E$298,MATCH(R52,'7建具表'!$C$12:$C$298,0))),"0",INDEX('7建具表'!$E$12:$E$298,MATCH(R52,'7建具表'!$C$12:$C$298,0)))</f>
        <v>0</v>
      </c>
      <c r="U52" s="237">
        <f>ROUNDDOWN(+S52*T52,3)</f>
        <v>0</v>
      </c>
      <c r="V52" s="147"/>
      <c r="W52" s="324"/>
      <c r="X52" s="278" t="str">
        <f>IF(ISERROR(INDEX('7建具表'!$D$12:$D$298,MATCH(W52,'7建具表'!$C$12:$C$298,0))),"0",INDEX('7建具表'!$D$12:$D$298,MATCH(W52,'7建具表'!$C$12:$C$298,0)))</f>
        <v>0</v>
      </c>
      <c r="Y52" s="277" t="str">
        <f>IF(ISERROR(INDEX('7建具表'!$E$12:$E$298,MATCH(W52,'7建具表'!$C$12:$C$298,0))),"0",INDEX('7建具表'!$E$12:$E$298,MATCH(W52,'7建具表'!$C$12:$C$298,0)))</f>
        <v>0</v>
      </c>
      <c r="Z52" s="237">
        <f>ROUNDDOWN(+X52*Y52,3)</f>
        <v>0</v>
      </c>
      <c r="AA52" s="132"/>
      <c r="AB52" s="22"/>
    </row>
    <row r="53" spans="2:28" s="23" customFormat="1" ht="13.5" customHeight="1" x14ac:dyDescent="0.15">
      <c r="B53" s="1599"/>
      <c r="C53" s="1605" t="s">
        <v>1354</v>
      </c>
      <c r="D53" s="1582">
        <f>IF(D51-$Y$8/100&lt;0,0,D51-$Y$8/100)</f>
        <v>0</v>
      </c>
      <c r="E53" s="1580" t="str">
        <f>IF(E51="-","-",IF(E51-$Y$8/100&lt;0,0,IF(E51=1,1,E51-$Y$8/100)))</f>
        <v>-</v>
      </c>
      <c r="F53" s="1576" t="str">
        <f>IF(F51="-","-",IF(F51-$Y$8/100&lt;0,0,IF(F51=1,1,F51-$Y$8/100)))</f>
        <v>-</v>
      </c>
      <c r="G53" s="1576" t="str">
        <f>IF(G51="-","-",IF(G51-$Y$8/100&lt;0,0,IF(G51=1,1,G51-$Y$8/100)))</f>
        <v>-</v>
      </c>
      <c r="H53" s="1576" t="str">
        <f>IF(H51="-","-",IF(H51-$Y$8/100&lt;0,0,IF(H51=1,1,H51-$Y$8/100)))</f>
        <v>-</v>
      </c>
      <c r="I53" s="1576" t="str">
        <f>IF(I51="-","-",IF(I51-$Y$8/100&lt;0,0,IF(I51=1,1,I51-$Y$8/100)))</f>
        <v>-</v>
      </c>
      <c r="J53" s="302"/>
      <c r="K53" s="142"/>
      <c r="L53" s="148"/>
      <c r="M53" s="314"/>
      <c r="N53" s="279" t="str">
        <f>IF(ISERROR(INDEX('7建具表'!$D$12:$D$298,MATCH(M53,'7建具表'!$C$12:$C$298,0))),"0",INDEX('7建具表'!$D$12:$D$298,MATCH(M53,'7建具表'!$C$12:$C$298,0)))</f>
        <v>0</v>
      </c>
      <c r="O53" s="280" t="str">
        <f>IF(ISERROR(INDEX('7建具表'!$E$12:$E$298,MATCH(M53,'7建具表'!$C$12:$C$298,0))),"0",INDEX('7建具表'!$E$12:$E$298,MATCH(M53,'7建具表'!$C$12:$C$298,0)))</f>
        <v>0</v>
      </c>
      <c r="P53" s="119">
        <f>ROUNDDOWN(+N53*O53,3)</f>
        <v>0</v>
      </c>
      <c r="Q53" s="154"/>
      <c r="R53" s="320"/>
      <c r="S53" s="283" t="str">
        <f>IF(ISERROR(INDEX('7建具表'!$D$12:$D$298,MATCH(R53,'7建具表'!$C$12:$C$298,0))),"0",INDEX('7建具表'!$D$12:$D$298,MATCH(R53,'7建具表'!$C$12:$C$298,0)))</f>
        <v>0</v>
      </c>
      <c r="T53" s="284" t="str">
        <f>IF(ISERROR(INDEX('7建具表'!$E$12:$E$298,MATCH(R53,'7建具表'!$C$12:$C$298,0))),"0",INDEX('7建具表'!$E$12:$E$298,MATCH(R53,'7建具表'!$C$12:$C$298,0)))</f>
        <v>0</v>
      </c>
      <c r="U53" s="119">
        <f>ROUNDDOWN(+S53*T53,3)</f>
        <v>0</v>
      </c>
      <c r="V53" s="159"/>
      <c r="W53" s="325"/>
      <c r="X53" s="283" t="str">
        <f>IF(ISERROR(INDEX('7建具表'!$D$12:$D$298,MATCH(W53,'7建具表'!$C$12:$C$298,0))),"0",INDEX('7建具表'!$D$12:$D$298,MATCH(W53,'7建具表'!$C$12:$C$298,0)))</f>
        <v>0</v>
      </c>
      <c r="Y53" s="284" t="str">
        <f>IF(ISERROR(INDEX('7建具表'!$E$12:$E$298,MATCH(W53,'7建具表'!$C$12:$C$298,0))),"0",INDEX('7建具表'!$E$12:$E$298,MATCH(W53,'7建具表'!$C$12:$C$298,0)))</f>
        <v>0</v>
      </c>
      <c r="Z53" s="119">
        <f>ROUNDDOWN(+X53*Y53,3)</f>
        <v>0</v>
      </c>
      <c r="AA53" s="22"/>
      <c r="AB53" s="22"/>
    </row>
    <row r="54" spans="2:28" s="23" customFormat="1" ht="13.5" customHeight="1" x14ac:dyDescent="0.15">
      <c r="B54" s="1599"/>
      <c r="C54" s="1579"/>
      <c r="D54" s="1583"/>
      <c r="E54" s="1581"/>
      <c r="F54" s="1577"/>
      <c r="G54" s="1577"/>
      <c r="H54" s="1577"/>
      <c r="I54" s="1577"/>
      <c r="J54" s="302"/>
      <c r="K54" s="142"/>
      <c r="L54" s="149"/>
      <c r="M54" s="315"/>
      <c r="N54" s="124"/>
      <c r="O54" s="124"/>
      <c r="P54" s="281">
        <f>ROUNDDOWN(SUM(P49:P53),2)</f>
        <v>0</v>
      </c>
      <c r="Q54" s="155"/>
      <c r="R54" s="321"/>
      <c r="S54" s="286"/>
      <c r="T54" s="286"/>
      <c r="U54" s="281">
        <f>ROUNDDOWN(SUM(U49:U53),2)</f>
        <v>0</v>
      </c>
      <c r="V54" s="155"/>
      <c r="W54" s="326"/>
      <c r="X54" s="286"/>
      <c r="Y54" s="286"/>
      <c r="Z54" s="281">
        <f>ROUNDDOWN(SUM(Z49:Z53),2)</f>
        <v>0</v>
      </c>
      <c r="AA54" s="22"/>
      <c r="AB54" s="22"/>
    </row>
    <row r="55" spans="2:28" s="23" customFormat="1" ht="13.5" customHeight="1" x14ac:dyDescent="0.15">
      <c r="B55" s="1599"/>
      <c r="C55" s="129"/>
      <c r="D55" s="130"/>
      <c r="E55" s="131"/>
      <c r="F55" s="131"/>
      <c r="G55" s="131"/>
      <c r="H55" s="131"/>
      <c r="I55" s="133"/>
      <c r="J55" s="301"/>
      <c r="K55" s="141"/>
      <c r="L55" s="148" t="s">
        <v>386</v>
      </c>
      <c r="M55" s="316"/>
      <c r="N55" s="277" t="str">
        <f>IF(ISERROR(INDEX('7建具表'!$D$12:$D$298,MATCH(M55,'7建具表'!$C$12:$C$298,0))),"0",INDEX('7建具表'!$D$12:$D$298,MATCH(M55,'7建具表'!$C$12:$C$298,0)))</f>
        <v>0</v>
      </c>
      <c r="O55" s="277" t="str">
        <f>IF(ISERROR(INDEX('7建具表'!$E$12:$E$298,MATCH(M55,'7建具表'!$C$12:$C$298,0))),"0",INDEX('7建具表'!$E$12:$E$298,MATCH(M55,'7建具表'!$C$12:$C$298,0)))</f>
        <v>0</v>
      </c>
      <c r="P55" s="237">
        <f>ROUNDDOWN(+N55*O55,3)</f>
        <v>0</v>
      </c>
      <c r="Q55" s="156" t="s">
        <v>388</v>
      </c>
      <c r="R55" s="319"/>
      <c r="S55" s="282" t="str">
        <f>IF(ISERROR(INDEX('7建具表'!$D$12:$D$298,MATCH(R55,'7建具表'!$C$12:$C$298,0))),"0",INDEX('7建具表'!$D$12:$D$298,MATCH(R55,'7建具表'!$C$12:$C$298,0)))</f>
        <v>0</v>
      </c>
      <c r="T55" s="282" t="str">
        <f>IF(ISERROR(INDEX('7建具表'!$E$12:$E$298,MATCH(R55,'7建具表'!$C$12:$C$298,0))),"0",INDEX('7建具表'!$E$12:$E$298,MATCH(R55,'7建具表'!$C$12:$C$298,0)))</f>
        <v>0</v>
      </c>
      <c r="U55" s="237">
        <f>ROUNDDOWN(+S55*T55,3)</f>
        <v>0</v>
      </c>
      <c r="V55" s="120"/>
      <c r="W55" s="307"/>
      <c r="X55" s="122"/>
      <c r="Y55" s="122"/>
      <c r="Z55" s="19"/>
      <c r="AA55" s="22"/>
      <c r="AB55" s="22"/>
    </row>
    <row r="56" spans="2:28" s="23" customFormat="1" ht="13.5" customHeight="1" x14ac:dyDescent="0.15">
      <c r="B56" s="1599"/>
      <c r="C56" s="134" t="s">
        <v>1352</v>
      </c>
      <c r="D56" s="22"/>
      <c r="E56" s="128"/>
      <c r="F56" s="128"/>
      <c r="G56" s="128"/>
      <c r="H56" s="128"/>
      <c r="I56" s="127"/>
      <c r="J56" s="302"/>
      <c r="K56" s="142"/>
      <c r="L56" s="148"/>
      <c r="M56" s="313"/>
      <c r="N56" s="277" t="str">
        <f>IF(ISERROR(INDEX('7建具表'!$D$12:$D$298,MATCH(M56,'7建具表'!$C$12:$C$298,0))),"0",INDEX('7建具表'!$D$12:$D$298,MATCH(M56,'7建具表'!$C$12:$C$298,0)))</f>
        <v>0</v>
      </c>
      <c r="O56" s="277" t="str">
        <f>IF(ISERROR(INDEX('7建具表'!$E$12:$E$298,MATCH(M56,'7建具表'!$C$12:$C$298,0))),"0",INDEX('7建具表'!$E$12:$E$298,MATCH(M56,'7建具表'!$C$12:$C$298,0)))</f>
        <v>0</v>
      </c>
      <c r="P56" s="237">
        <f>ROUNDDOWN(+N56*O56,3)</f>
        <v>0</v>
      </c>
      <c r="Q56" s="154"/>
      <c r="R56" s="319"/>
      <c r="S56" s="277" t="str">
        <f>IF(ISERROR(INDEX('7建具表'!$D$12:$D$298,MATCH(R56,'7建具表'!$C$12:$C$298,0))),"0",INDEX('7建具表'!$D$12:$D$298,MATCH(R56,'7建具表'!$C$12:$C$298,0)))</f>
        <v>0</v>
      </c>
      <c r="T56" s="277" t="str">
        <f>IF(ISERROR(INDEX('7建具表'!$E$12:$E$298,MATCH(R56,'7建具表'!$C$12:$C$298,0))),"0",INDEX('7建具表'!$E$12:$E$298,MATCH(R56,'7建具表'!$C$12:$C$298,0)))</f>
        <v>0</v>
      </c>
      <c r="U56" s="237">
        <f>ROUNDDOWN(+S56*T56,3)</f>
        <v>0</v>
      </c>
      <c r="V56" s="121"/>
      <c r="W56" s="307"/>
      <c r="X56" s="123"/>
      <c r="Y56" s="123"/>
      <c r="Z56" s="137"/>
      <c r="AA56" s="22"/>
      <c r="AB56" s="22"/>
    </row>
    <row r="57" spans="2:28" s="23" customFormat="1" ht="13.5" customHeight="1" x14ac:dyDescent="0.15">
      <c r="B57" s="1599"/>
      <c r="C57" s="1609"/>
      <c r="D57" s="1610"/>
      <c r="E57" s="1610"/>
      <c r="F57" s="1610"/>
      <c r="G57" s="1610"/>
      <c r="H57" s="1610"/>
      <c r="I57" s="1611"/>
      <c r="J57" s="302"/>
      <c r="K57" s="142"/>
      <c r="L57" s="148"/>
      <c r="M57" s="313"/>
      <c r="N57" s="278" t="str">
        <f>IF(ISERROR(INDEX('7建具表'!$D$12:$D$298,MATCH(M57,'7建具表'!$C$12:$C$298,0))),"0",INDEX('7建具表'!$D$12:$D$298,MATCH(M57,'7建具表'!$C$12:$C$298,0)))</f>
        <v>0</v>
      </c>
      <c r="O57" s="277" t="str">
        <f>IF(ISERROR(INDEX('7建具表'!$E$12:$E$298,MATCH(M57,'7建具表'!$C$12:$C$298,0))),"0",INDEX('7建具表'!$E$12:$E$298,MATCH(M57,'7建具表'!$C$12:$C$298,0)))</f>
        <v>0</v>
      </c>
      <c r="P57" s="237">
        <f>ROUNDDOWN(+N57*O57,3)</f>
        <v>0</v>
      </c>
      <c r="Q57" s="154"/>
      <c r="R57" s="319"/>
      <c r="S57" s="278" t="str">
        <f>IF(ISERROR(INDEX('7建具表'!$D$12:$D$298,MATCH(R57,'7建具表'!$C$12:$C$298,0))),"0",INDEX('7建具表'!$D$12:$D$298,MATCH(R57,'7建具表'!$C$12:$C$298,0)))</f>
        <v>0</v>
      </c>
      <c r="T57" s="277" t="str">
        <f>IF(ISERROR(INDEX('7建具表'!$E$12:$E$298,MATCH(R57,'7建具表'!$C$12:$C$298,0))),"0",INDEX('7建具表'!$E$12:$E$298,MATCH(R57,'7建具表'!$C$12:$C$298,0)))</f>
        <v>0</v>
      </c>
      <c r="U57" s="237">
        <f>ROUNDDOWN(+S57*T57,3)</f>
        <v>0</v>
      </c>
      <c r="V57" s="121"/>
      <c r="W57" s="307"/>
      <c r="X57" s="123"/>
      <c r="Y57" s="123"/>
      <c r="Z57" s="138"/>
      <c r="AA57" s="22"/>
      <c r="AB57" s="22"/>
    </row>
    <row r="58" spans="2:28" s="23" customFormat="1" ht="13.5" customHeight="1" x14ac:dyDescent="0.15">
      <c r="B58" s="1599"/>
      <c r="C58" s="1609"/>
      <c r="D58" s="1610"/>
      <c r="E58" s="1610"/>
      <c r="F58" s="1610"/>
      <c r="G58" s="1610"/>
      <c r="H58" s="1610"/>
      <c r="I58" s="1611"/>
      <c r="J58" s="302"/>
      <c r="K58" s="142"/>
      <c r="L58" s="148"/>
      <c r="M58" s="313"/>
      <c r="N58" s="278" t="str">
        <f>IF(ISERROR(INDEX('7建具表'!$D$12:$D$298,MATCH(M58,'7建具表'!$C$12:$C$298,0))),"0",INDEX('7建具表'!$D$12:$D$298,MATCH(M58,'7建具表'!$C$12:$C$298,0)))</f>
        <v>0</v>
      </c>
      <c r="O58" s="277" t="str">
        <f>IF(ISERROR(INDEX('7建具表'!$E$12:$E$298,MATCH(M58,'7建具表'!$C$12:$C$298,0))),"0",INDEX('7建具表'!$E$12:$E$298,MATCH(M58,'7建具表'!$C$12:$C$298,0)))</f>
        <v>0</v>
      </c>
      <c r="P58" s="237">
        <f>ROUNDDOWN(+N58*O58,3)</f>
        <v>0</v>
      </c>
      <c r="Q58" s="154"/>
      <c r="R58" s="319"/>
      <c r="S58" s="278" t="str">
        <f>IF(ISERROR(INDEX('7建具表'!$D$12:$D$298,MATCH(R58,'7建具表'!$C$12:$C$298,0))),"0",INDEX('7建具表'!$D$12:$D$298,MATCH(R58,'7建具表'!$C$12:$C$298,0)))</f>
        <v>0</v>
      </c>
      <c r="T58" s="277" t="str">
        <f>IF(ISERROR(INDEX('7建具表'!$E$12:$E$298,MATCH(R58,'7建具表'!$C$12:$C$298,0))),"0",INDEX('7建具表'!$E$12:$E$298,MATCH(R58,'7建具表'!$C$12:$C$298,0)))</f>
        <v>0</v>
      </c>
      <c r="U58" s="237">
        <f>ROUNDDOWN(+S58*T58,3)</f>
        <v>0</v>
      </c>
      <c r="V58" s="120"/>
      <c r="W58" s="307"/>
      <c r="X58" s="123"/>
      <c r="Y58" s="123" t="s">
        <v>390</v>
      </c>
      <c r="Z58" s="1578">
        <f>+P54+P60+U54+U60+Z54</f>
        <v>0</v>
      </c>
      <c r="AA58" s="22"/>
      <c r="AB58" s="22"/>
    </row>
    <row r="59" spans="2:28" s="23" customFormat="1" ht="13.5" customHeight="1" x14ac:dyDescent="0.15">
      <c r="B59" s="1599"/>
      <c r="C59" s="1609"/>
      <c r="D59" s="1610"/>
      <c r="E59" s="1610"/>
      <c r="F59" s="1610"/>
      <c r="G59" s="1610"/>
      <c r="H59" s="1610"/>
      <c r="I59" s="1611"/>
      <c r="J59" s="303"/>
      <c r="K59" s="143"/>
      <c r="L59" s="148"/>
      <c r="M59" s="317"/>
      <c r="N59" s="283" t="str">
        <f>IF(ISERROR(INDEX('7建具表'!$D$12:$D$298,MATCH(M59,'7建具表'!$C$12:$C$298,0))),"0",INDEX('7建具表'!$D$12:$D$298,MATCH(M59,'7建具表'!$C$12:$C$298,0)))</f>
        <v>0</v>
      </c>
      <c r="O59" s="284" t="str">
        <f>IF(ISERROR(INDEX('7建具表'!$E$12:$E$298,MATCH(M59,'7建具表'!$C$12:$C$298,0))),"0",INDEX('7建具表'!$E$12:$E$298,MATCH(M59,'7建具表'!$C$12:$C$298,0)))</f>
        <v>0</v>
      </c>
      <c r="P59" s="119">
        <f>ROUNDDOWN(+N59*O59,3)</f>
        <v>0</v>
      </c>
      <c r="Q59" s="154"/>
      <c r="R59" s="320"/>
      <c r="S59" s="283" t="str">
        <f>IF(ISERROR(INDEX('7建具表'!$D$12:$D$298,MATCH(R59,'7建具表'!$C$12:$C$298,0))),"0",INDEX('7建具表'!$D$12:$D$298,MATCH(R59,'7建具表'!$C$12:$C$298,0)))</f>
        <v>0</v>
      </c>
      <c r="T59" s="284" t="str">
        <f>IF(ISERROR(INDEX('7建具表'!$E$12:$E$298,MATCH(R59,'7建具表'!$C$12:$C$298,0))),"0",INDEX('7建具表'!$E$12:$E$298,MATCH(R59,'7建具表'!$C$12:$C$298,0)))</f>
        <v>0</v>
      </c>
      <c r="U59" s="119">
        <f>ROUNDDOWN(+S59*T59,3)</f>
        <v>0</v>
      </c>
      <c r="V59" s="121"/>
      <c r="W59" s="307"/>
      <c r="X59" s="123"/>
      <c r="Y59" s="123" t="s">
        <v>1355</v>
      </c>
      <c r="Z59" s="1584"/>
      <c r="AA59" s="22"/>
      <c r="AB59" s="22"/>
    </row>
    <row r="60" spans="2:28" s="23" customFormat="1" ht="13.5" customHeight="1" x14ac:dyDescent="0.15">
      <c r="B60" s="1600"/>
      <c r="C60" s="1612"/>
      <c r="D60" s="1613"/>
      <c r="E60" s="1613"/>
      <c r="F60" s="1613"/>
      <c r="G60" s="1613"/>
      <c r="H60" s="1613"/>
      <c r="I60" s="1614"/>
      <c r="J60" s="304" t="s">
        <v>390</v>
      </c>
      <c r="K60" s="276">
        <f>SUM(K49:K59)</f>
        <v>0</v>
      </c>
      <c r="L60" s="149"/>
      <c r="M60" s="318"/>
      <c r="N60" s="286"/>
      <c r="O60" s="286"/>
      <c r="P60" s="281">
        <f>ROUNDDOWN(SUM(P55:P59),2)</f>
        <v>0</v>
      </c>
      <c r="Q60" s="118"/>
      <c r="R60" s="321"/>
      <c r="S60" s="286"/>
      <c r="T60" s="286"/>
      <c r="U60" s="281">
        <f>ROUNDDOWN(SUM(U55:U59),2)</f>
        <v>0</v>
      </c>
      <c r="V60" s="135"/>
      <c r="W60" s="327"/>
      <c r="X60" s="124"/>
      <c r="Y60" s="124"/>
      <c r="Z60" s="1579"/>
      <c r="AA60" s="22"/>
      <c r="AB60" s="22"/>
    </row>
    <row r="61" spans="2:28" s="23" customFormat="1" ht="13.5" customHeight="1" x14ac:dyDescent="0.15">
      <c r="B61" s="1598">
        <v>5</v>
      </c>
      <c r="C61" s="1589" t="s">
        <v>1356</v>
      </c>
      <c r="D61" s="1591"/>
      <c r="E61" s="1578" t="s">
        <v>385</v>
      </c>
      <c r="F61" s="1578" t="s">
        <v>386</v>
      </c>
      <c r="G61" s="1578" t="s">
        <v>387</v>
      </c>
      <c r="H61" s="1578" t="s">
        <v>388</v>
      </c>
      <c r="I61" s="1578" t="s">
        <v>389</v>
      </c>
      <c r="J61" s="305"/>
      <c r="K61" s="144"/>
      <c r="L61" s="150" t="s">
        <v>385</v>
      </c>
      <c r="M61" s="316"/>
      <c r="N61" s="289" t="str">
        <f>IF(ISERROR(INDEX('7建具表'!$D$12:$D$298,MATCH(M61,'7建具表'!$C$12:$C$298,0))),"0",INDEX('7建具表'!$D$12:$D$298,MATCH(M61,'7建具表'!$C$12:$C$298,0)))</f>
        <v>0</v>
      </c>
      <c r="O61" s="289" t="str">
        <f>IF(ISERROR(INDEX('7建具表'!$E$12:$E$298,MATCH(M61,'7建具表'!$C$12:$C$298,0))),"0",INDEX('7建具表'!$E$12:$E$298,MATCH(M61,'7建具表'!$C$12:$C$298,0)))</f>
        <v>0</v>
      </c>
      <c r="P61" s="20">
        <f>ROUNDDOWN(+N61*O61,3)</f>
        <v>0</v>
      </c>
      <c r="Q61" s="157" t="s">
        <v>387</v>
      </c>
      <c r="R61" s="322"/>
      <c r="S61" s="290" t="str">
        <f>IF(ISERROR(INDEX('7建具表'!$D$12:$D$298,MATCH(R61,'7建具表'!$C$12:$C$298,0))),"0",INDEX('7建具表'!$D$12:$D$298,MATCH(R61,'7建具表'!$C$12:$C$298,0)))</f>
        <v>0</v>
      </c>
      <c r="T61" s="290" t="str">
        <f>IF(ISERROR(INDEX('7建具表'!$E$12:$E$298,MATCH(R61,'7建具表'!$C$12:$C$298,0))),"0",INDEX('7建具表'!$E$12:$E$298,MATCH(R61,'7建具表'!$C$12:$C$298,0)))</f>
        <v>0</v>
      </c>
      <c r="U61" s="20">
        <f>ROUNDDOWN(+S61*T61,3)</f>
        <v>0</v>
      </c>
      <c r="V61" s="157" t="s">
        <v>389</v>
      </c>
      <c r="W61" s="328"/>
      <c r="X61" s="290" t="str">
        <f>IF(ISERROR(INDEX('7建具表'!$D$12:$D$298,MATCH(W61,'7建具表'!$C$12:$C$298,0))),"0",INDEX('7建具表'!$D$12:$D$298,MATCH(W61,'7建具表'!$C$12:$C$298,0)))</f>
        <v>0</v>
      </c>
      <c r="Y61" s="290" t="str">
        <f>IF(ISERROR(INDEX('7建具表'!$E$12:$E$298,MATCH(W61,'7建具表'!$C$12:$C$298,0))),"0",INDEX('7建具表'!$E$12:$E$298,MATCH(W61,'7建具表'!$C$12:$C$298,0)))</f>
        <v>0</v>
      </c>
      <c r="Z61" s="20">
        <f>ROUNDDOWN(+X61*Y61,3)</f>
        <v>0</v>
      </c>
      <c r="AA61" s="132"/>
      <c r="AB61" s="22"/>
    </row>
    <row r="62" spans="2:28" s="23" customFormat="1" ht="13.5" customHeight="1" x14ac:dyDescent="0.15">
      <c r="B62" s="1599"/>
      <c r="C62" s="1595"/>
      <c r="D62" s="1597"/>
      <c r="E62" s="1579"/>
      <c r="F62" s="1579"/>
      <c r="G62" s="1579"/>
      <c r="H62" s="1579"/>
      <c r="I62" s="1579"/>
      <c r="J62" s="301"/>
      <c r="K62" s="141"/>
      <c r="L62" s="148"/>
      <c r="M62" s="313"/>
      <c r="N62" s="277" t="str">
        <f>IF(ISERROR(INDEX('7建具表'!$D$12:$D$298,MATCH(M62,'7建具表'!$C$12:$C$298,0))),"0",INDEX('7建具表'!$D$12:$D$298,MATCH(M62,'7建具表'!$C$12:$C$298,0)))</f>
        <v>0</v>
      </c>
      <c r="O62" s="277" t="str">
        <f>IF(ISERROR(INDEX('7建具表'!$E$12:$E$298,MATCH(M62,'7建具表'!$C$12:$C$298,0))),"0",INDEX('7建具表'!$E$12:$E$298,MATCH(M62,'7建具表'!$C$12:$C$298,0)))</f>
        <v>0</v>
      </c>
      <c r="P62" s="237">
        <f>ROUNDDOWN(+N62*O62,3)</f>
        <v>0</v>
      </c>
      <c r="Q62" s="154"/>
      <c r="R62" s="319"/>
      <c r="S62" s="277" t="str">
        <f>IF(ISERROR(INDEX('7建具表'!$D$12:$D$298,MATCH(R62,'7建具表'!$C$12:$C$298,0))),"0",INDEX('7建具表'!$D$12:$D$298,MATCH(R62,'7建具表'!$C$12:$C$298,0)))</f>
        <v>0</v>
      </c>
      <c r="T62" s="277" t="str">
        <f>IF(ISERROR(INDEX('7建具表'!$E$12:$E$298,MATCH(R62,'7建具表'!$C$12:$C$298,0))),"0",INDEX('7建具表'!$E$12:$E$298,MATCH(R62,'7建具表'!$C$12:$C$298,0)))</f>
        <v>0</v>
      </c>
      <c r="U62" s="237">
        <f>ROUNDDOWN(+S62*T62,3)</f>
        <v>0</v>
      </c>
      <c r="V62" s="158"/>
      <c r="W62" s="324"/>
      <c r="X62" s="277" t="str">
        <f>IF(ISERROR(INDEX('7建具表'!$D$12:$D$298,MATCH(W62,'7建具表'!$C$12:$C$298,0))),"0",INDEX('7建具表'!$D$12:$D$298,MATCH(W62,'7建具表'!$C$12:$C$298,0)))</f>
        <v>0</v>
      </c>
      <c r="Y62" s="277" t="str">
        <f>IF(ISERROR(INDEX('7建具表'!$E$12:$E$298,MATCH(W62,'7建具表'!$C$12:$C$298,0))),"0",INDEX('7建具表'!$E$12:$E$298,MATCH(W62,'7建具表'!$C$12:$C$298,0)))</f>
        <v>0</v>
      </c>
      <c r="Z62" s="237">
        <f>ROUNDDOWN(+X62*Y62,3)</f>
        <v>0</v>
      </c>
      <c r="AA62" s="22"/>
      <c r="AB62" s="22"/>
    </row>
    <row r="63" spans="2:28" s="23" customFormat="1" ht="13.5" customHeight="1" x14ac:dyDescent="0.15">
      <c r="B63" s="1599"/>
      <c r="C63" s="1584" t="s">
        <v>1353</v>
      </c>
      <c r="D63" s="1601">
        <f>IF(K72=0,0,ROUNDDOWN(+Z70/+K72,2))</f>
        <v>0</v>
      </c>
      <c r="E63" s="1602" t="str">
        <f>IF(P66=0,"-",ROUNDDOWN(+P66/+Z70,2))</f>
        <v>-</v>
      </c>
      <c r="F63" s="1585" t="str">
        <f>IF(P72=0,"-",ROUNDDOWN(+P72/+Z70,2))</f>
        <v>-</v>
      </c>
      <c r="G63" s="1585" t="str">
        <f>IF(U66=0,"-",ROUNDDOWN(U66/Z70,2))</f>
        <v>-</v>
      </c>
      <c r="H63" s="1585" t="str">
        <f>IF(U72=0,"-",ROUNDDOWN(+U72/+Z70,2))</f>
        <v>-</v>
      </c>
      <c r="I63" s="1585" t="str">
        <f>IF(Z66=0,"-",ROUNDDOWN(+Z66/+Z70,2))</f>
        <v>-</v>
      </c>
      <c r="J63" s="301"/>
      <c r="K63" s="141"/>
      <c r="L63" s="148"/>
      <c r="M63" s="313"/>
      <c r="N63" s="278" t="str">
        <f>IF(ISERROR(INDEX('7建具表'!$D$12:$D$298,MATCH(M63,'7建具表'!$C$12:$C$298,0))),"0",INDEX('7建具表'!$D$12:$D$298,MATCH(M63,'7建具表'!$C$12:$C$298,0)))</f>
        <v>0</v>
      </c>
      <c r="O63" s="277" t="str">
        <f>IF(ISERROR(INDEX('7建具表'!$E$12:$E$298,MATCH(M63,'7建具表'!$C$12:$C$298,0))),"0",INDEX('7建具表'!$E$12:$E$298,MATCH(M63,'7建具表'!$C$12:$C$298,0)))</f>
        <v>0</v>
      </c>
      <c r="P63" s="237">
        <f>ROUNDDOWN(+N63*O63,3)</f>
        <v>0</v>
      </c>
      <c r="Q63" s="154"/>
      <c r="R63" s="319"/>
      <c r="S63" s="278" t="str">
        <f>IF(ISERROR(INDEX('7建具表'!$D$12:$D$298,MATCH(R63,'7建具表'!$C$12:$C$298,0))),"0",INDEX('7建具表'!$D$12:$D$298,MATCH(R63,'7建具表'!$C$12:$C$298,0)))</f>
        <v>0</v>
      </c>
      <c r="T63" s="277" t="str">
        <f>IF(ISERROR(INDEX('7建具表'!$E$12:$E$298,MATCH(R63,'7建具表'!$C$12:$C$298,0))),"0",INDEX('7建具表'!$E$12:$E$298,MATCH(R63,'7建具表'!$C$12:$C$298,0)))</f>
        <v>0</v>
      </c>
      <c r="U63" s="237">
        <f>ROUNDDOWN(+S63*T63,3)</f>
        <v>0</v>
      </c>
      <c r="V63" s="158"/>
      <c r="W63" s="324"/>
      <c r="X63" s="278" t="str">
        <f>IF(ISERROR(INDEX('7建具表'!$D$12:$D$298,MATCH(W63,'7建具表'!$C$12:$C$298,0))),"0",INDEX('7建具表'!$D$12:$D$298,MATCH(W63,'7建具表'!$C$12:$C$298,0)))</f>
        <v>0</v>
      </c>
      <c r="Y63" s="277" t="str">
        <f>IF(ISERROR(INDEX('7建具表'!$E$12:$E$298,MATCH(W63,'7建具表'!$C$12:$C$298,0))),"0",INDEX('7建具表'!$E$12:$E$298,MATCH(W63,'7建具表'!$C$12:$C$298,0)))</f>
        <v>0</v>
      </c>
      <c r="Z63" s="237">
        <f>ROUNDDOWN(+X63*Y63,3)</f>
        <v>0</v>
      </c>
      <c r="AA63" s="22"/>
      <c r="AB63" s="22"/>
    </row>
    <row r="64" spans="2:28" s="23" customFormat="1" ht="13.5" customHeight="1" x14ac:dyDescent="0.15">
      <c r="B64" s="1599"/>
      <c r="C64" s="1604"/>
      <c r="D64" s="1583"/>
      <c r="E64" s="1603"/>
      <c r="F64" s="1586"/>
      <c r="G64" s="1586"/>
      <c r="H64" s="1586"/>
      <c r="I64" s="1586"/>
      <c r="J64" s="302"/>
      <c r="K64" s="142"/>
      <c r="L64" s="147"/>
      <c r="M64" s="313"/>
      <c r="N64" s="278" t="str">
        <f>IF(ISERROR(INDEX('7建具表'!$D$12:$D$298,MATCH(M64,'7建具表'!$C$12:$C$298,0))),"0",INDEX('7建具表'!$D$12:$D$298,MATCH(M64,'7建具表'!$C$12:$C$298,0)))</f>
        <v>0</v>
      </c>
      <c r="O64" s="277" t="str">
        <f>IF(ISERROR(INDEX('7建具表'!$E$12:$E$298,MATCH(M64,'7建具表'!$C$12:$C$298,0))),"0",INDEX('7建具表'!$E$12:$E$298,MATCH(M64,'7建具表'!$C$12:$C$298,0)))</f>
        <v>0</v>
      </c>
      <c r="P64" s="237">
        <f>ROUNDDOWN(+N64*O64,3)</f>
        <v>0</v>
      </c>
      <c r="Q64" s="153"/>
      <c r="R64" s="319"/>
      <c r="S64" s="278" t="str">
        <f>IF(ISERROR(INDEX('7建具表'!$D$12:$D$298,MATCH(R64,'7建具表'!$C$12:$C$298,0))),"0",INDEX('7建具表'!$D$12:$D$298,MATCH(R64,'7建具表'!$C$12:$C$298,0)))</f>
        <v>0</v>
      </c>
      <c r="T64" s="277" t="str">
        <f>IF(ISERROR(INDEX('7建具表'!$E$12:$E$298,MATCH(R64,'7建具表'!$C$12:$C$298,0))),"0",INDEX('7建具表'!$E$12:$E$298,MATCH(R64,'7建具表'!$C$12:$C$298,0)))</f>
        <v>0</v>
      </c>
      <c r="U64" s="237">
        <f>ROUNDDOWN(+S64*T64,3)</f>
        <v>0</v>
      </c>
      <c r="V64" s="147"/>
      <c r="W64" s="324"/>
      <c r="X64" s="278" t="str">
        <f>IF(ISERROR(INDEX('7建具表'!$D$12:$D$298,MATCH(W64,'7建具表'!$C$12:$C$298,0))),"0",INDEX('7建具表'!$D$12:$D$298,MATCH(W64,'7建具表'!$C$12:$C$298,0)))</f>
        <v>0</v>
      </c>
      <c r="Y64" s="277" t="str">
        <f>IF(ISERROR(INDEX('7建具表'!$E$12:$E$298,MATCH(W64,'7建具表'!$C$12:$C$298,0))),"0",INDEX('7建具表'!$E$12:$E$298,MATCH(W64,'7建具表'!$C$12:$C$298,0)))</f>
        <v>0</v>
      </c>
      <c r="Z64" s="237">
        <f>ROUNDDOWN(+X64*Y64,3)</f>
        <v>0</v>
      </c>
      <c r="AA64" s="132"/>
      <c r="AB64" s="22"/>
    </row>
    <row r="65" spans="2:28" s="23" customFormat="1" ht="13.5" customHeight="1" x14ac:dyDescent="0.15">
      <c r="B65" s="1599"/>
      <c r="C65" s="1605" t="s">
        <v>1354</v>
      </c>
      <c r="D65" s="1582">
        <f>IF(D63-$Y$8/100&lt;0,0,D63-$Y$8/100)</f>
        <v>0</v>
      </c>
      <c r="E65" s="1580" t="str">
        <f>IF(E63="-","-",IF(E63-$Y$8/100&lt;0,0,IF(E63=1,1,E63-$Y$8/100)))</f>
        <v>-</v>
      </c>
      <c r="F65" s="1576" t="str">
        <f>IF(F63="-","-",IF(F63-$Y$8/100&lt;0,0,IF(F63=1,1,F63-$Y$8/100)))</f>
        <v>-</v>
      </c>
      <c r="G65" s="1576" t="str">
        <f>IF(G63="-","-",IF(G63-$Y$8/100&lt;0,0,IF(G63=1,1,G63-$Y$8/100)))</f>
        <v>-</v>
      </c>
      <c r="H65" s="1576" t="str">
        <f>IF(H63="-","-",IF(H63-$Y$8/100&lt;0,0,IF(H63=1,1,H63-$Y$8/100)))</f>
        <v>-</v>
      </c>
      <c r="I65" s="1576" t="str">
        <f>IF(I63="-","-",IF(I63-$Y$8/100&lt;0,0,IF(I63=1,1,I63-$Y$8/100)))</f>
        <v>-</v>
      </c>
      <c r="J65" s="302"/>
      <c r="K65" s="142"/>
      <c r="L65" s="148"/>
      <c r="M65" s="314"/>
      <c r="N65" s="279" t="str">
        <f>IF(ISERROR(INDEX('7建具表'!$D$12:$D$298,MATCH(M65,'7建具表'!$C$12:$C$298,0))),"0",INDEX('7建具表'!$D$12:$D$298,MATCH(M65,'7建具表'!$C$12:$C$298,0)))</f>
        <v>0</v>
      </c>
      <c r="O65" s="280" t="str">
        <f>IF(ISERROR(INDEX('7建具表'!$E$12:$E$298,MATCH(M65,'7建具表'!$C$12:$C$298,0))),"0",INDEX('7建具表'!$E$12:$E$298,MATCH(M65,'7建具表'!$C$12:$C$298,0)))</f>
        <v>0</v>
      </c>
      <c r="P65" s="119">
        <f>ROUNDDOWN(+N65*O65,3)</f>
        <v>0</v>
      </c>
      <c r="Q65" s="154"/>
      <c r="R65" s="320"/>
      <c r="S65" s="283" t="str">
        <f>IF(ISERROR(INDEX('7建具表'!$D$12:$D$298,MATCH(R65,'7建具表'!$C$12:$C$298,0))),"0",INDEX('7建具表'!$D$12:$D$298,MATCH(R65,'7建具表'!$C$12:$C$298,0)))</f>
        <v>0</v>
      </c>
      <c r="T65" s="284" t="str">
        <f>IF(ISERROR(INDEX('7建具表'!$E$12:$E$298,MATCH(R65,'7建具表'!$C$12:$C$298,0))),"0",INDEX('7建具表'!$E$12:$E$298,MATCH(R65,'7建具表'!$C$12:$C$298,0)))</f>
        <v>0</v>
      </c>
      <c r="U65" s="119">
        <f>ROUNDDOWN(+S65*T65,3)</f>
        <v>0</v>
      </c>
      <c r="V65" s="159"/>
      <c r="W65" s="325"/>
      <c r="X65" s="283" t="str">
        <f>IF(ISERROR(INDEX('7建具表'!$D$12:$D$298,MATCH(W65,'7建具表'!$C$12:$C$298,0))),"0",INDEX('7建具表'!$D$12:$D$298,MATCH(W65,'7建具表'!$C$12:$C$298,0)))</f>
        <v>0</v>
      </c>
      <c r="Y65" s="284" t="str">
        <f>IF(ISERROR(INDEX('7建具表'!$E$12:$E$298,MATCH(W65,'7建具表'!$C$12:$C$298,0))),"0",INDEX('7建具表'!$E$12:$E$298,MATCH(W65,'7建具表'!$C$12:$C$298,0)))</f>
        <v>0</v>
      </c>
      <c r="Z65" s="119">
        <f>ROUNDDOWN(+X65*Y65,3)</f>
        <v>0</v>
      </c>
      <c r="AA65" s="22"/>
      <c r="AB65" s="22"/>
    </row>
    <row r="66" spans="2:28" s="23" customFormat="1" ht="13.5" customHeight="1" x14ac:dyDescent="0.15">
      <c r="B66" s="1599"/>
      <c r="C66" s="1579"/>
      <c r="D66" s="1583"/>
      <c r="E66" s="1581"/>
      <c r="F66" s="1577"/>
      <c r="G66" s="1577"/>
      <c r="H66" s="1577"/>
      <c r="I66" s="1577"/>
      <c r="J66" s="302"/>
      <c r="K66" s="142"/>
      <c r="L66" s="149"/>
      <c r="M66" s="315"/>
      <c r="N66" s="124"/>
      <c r="O66" s="124"/>
      <c r="P66" s="281">
        <f>ROUNDDOWN(SUM(P61:P65),2)</f>
        <v>0</v>
      </c>
      <c r="Q66" s="155"/>
      <c r="R66" s="321"/>
      <c r="S66" s="286"/>
      <c r="T66" s="286"/>
      <c r="U66" s="281">
        <f>ROUNDDOWN(SUM(U61:U65),2)</f>
        <v>0</v>
      </c>
      <c r="V66" s="155"/>
      <c r="W66" s="326"/>
      <c r="X66" s="286"/>
      <c r="Y66" s="286"/>
      <c r="Z66" s="281">
        <f>ROUNDDOWN(SUM(Z61:Z65),2)</f>
        <v>0</v>
      </c>
      <c r="AA66" s="22"/>
      <c r="AB66" s="22"/>
    </row>
    <row r="67" spans="2:28" s="23" customFormat="1" ht="13.5" customHeight="1" x14ac:dyDescent="0.15">
      <c r="B67" s="1599"/>
      <c r="C67" s="129"/>
      <c r="D67" s="130"/>
      <c r="E67" s="131"/>
      <c r="F67" s="131"/>
      <c r="G67" s="131"/>
      <c r="H67" s="131"/>
      <c r="I67" s="133"/>
      <c r="J67" s="301"/>
      <c r="K67" s="141"/>
      <c r="L67" s="148" t="s">
        <v>386</v>
      </c>
      <c r="M67" s="316"/>
      <c r="N67" s="277" t="str">
        <f>IF(ISERROR(INDEX('7建具表'!$D$12:$D$298,MATCH(M67,'7建具表'!$C$12:$C$298,0))),"0",INDEX('7建具表'!$D$12:$D$298,MATCH(M67,'7建具表'!$C$12:$C$298,0)))</f>
        <v>0</v>
      </c>
      <c r="O67" s="277" t="str">
        <f>IF(ISERROR(INDEX('7建具表'!$E$12:$E$298,MATCH(M67,'7建具表'!$C$12:$C$298,0))),"0",INDEX('7建具表'!$E$12:$E$298,MATCH(M67,'7建具表'!$C$12:$C$298,0)))</f>
        <v>0</v>
      </c>
      <c r="P67" s="237">
        <f>ROUNDDOWN(+N67*O67,3)</f>
        <v>0</v>
      </c>
      <c r="Q67" s="156" t="s">
        <v>388</v>
      </c>
      <c r="R67" s="319"/>
      <c r="S67" s="282" t="str">
        <f>IF(ISERROR(INDEX('7建具表'!$D$12:$D$298,MATCH(R67,'7建具表'!$C$12:$C$298,0))),"0",INDEX('7建具表'!$D$12:$D$298,MATCH(R67,'7建具表'!$C$12:$C$298,0)))</f>
        <v>0</v>
      </c>
      <c r="T67" s="282" t="str">
        <f>IF(ISERROR(INDEX('7建具表'!$E$12:$E$298,MATCH(R67,'7建具表'!$C$12:$C$298,0))),"0",INDEX('7建具表'!$E$12:$E$298,MATCH(R67,'7建具表'!$C$12:$C$298,0)))</f>
        <v>0</v>
      </c>
      <c r="U67" s="237">
        <f>ROUNDDOWN(+S67*T67,3)</f>
        <v>0</v>
      </c>
      <c r="V67" s="120"/>
      <c r="W67" s="307"/>
      <c r="X67" s="122"/>
      <c r="Y67" s="122"/>
      <c r="Z67" s="19"/>
      <c r="AA67" s="22"/>
      <c r="AB67" s="22"/>
    </row>
    <row r="68" spans="2:28" s="23" customFormat="1" ht="13.5" customHeight="1" x14ac:dyDescent="0.15">
      <c r="B68" s="1599"/>
      <c r="C68" s="134" t="s">
        <v>1352</v>
      </c>
      <c r="D68" s="22"/>
      <c r="E68" s="128"/>
      <c r="F68" s="128"/>
      <c r="G68" s="128"/>
      <c r="H68" s="128"/>
      <c r="I68" s="127"/>
      <c r="J68" s="302"/>
      <c r="K68" s="142"/>
      <c r="L68" s="148"/>
      <c r="M68" s="313"/>
      <c r="N68" s="277" t="str">
        <f>IF(ISERROR(INDEX('7建具表'!$D$12:$D$298,MATCH(M68,'7建具表'!$C$12:$C$298,0))),"0",INDEX('7建具表'!$D$12:$D$298,MATCH(M68,'7建具表'!$C$12:$C$298,0)))</f>
        <v>0</v>
      </c>
      <c r="O68" s="277" t="str">
        <f>IF(ISERROR(INDEX('7建具表'!$E$12:$E$298,MATCH(M68,'7建具表'!$C$12:$C$298,0))),"0",INDEX('7建具表'!$E$12:$E$298,MATCH(M68,'7建具表'!$C$12:$C$298,0)))</f>
        <v>0</v>
      </c>
      <c r="P68" s="237">
        <f>ROUNDDOWN(+N68*O68,3)</f>
        <v>0</v>
      </c>
      <c r="Q68" s="154"/>
      <c r="R68" s="319"/>
      <c r="S68" s="277" t="str">
        <f>IF(ISERROR(INDEX('7建具表'!$D$12:$D$298,MATCH(R68,'7建具表'!$C$12:$C$298,0))),"0",INDEX('7建具表'!$D$12:$D$298,MATCH(R68,'7建具表'!$C$12:$C$298,0)))</f>
        <v>0</v>
      </c>
      <c r="T68" s="277" t="str">
        <f>IF(ISERROR(INDEX('7建具表'!$E$12:$E$298,MATCH(R68,'7建具表'!$C$12:$C$298,0))),"0",INDEX('7建具表'!$E$12:$E$298,MATCH(R68,'7建具表'!$C$12:$C$298,0)))</f>
        <v>0</v>
      </c>
      <c r="U68" s="237">
        <f>ROUNDDOWN(+S68*T68,3)</f>
        <v>0</v>
      </c>
      <c r="V68" s="121"/>
      <c r="W68" s="307"/>
      <c r="X68" s="123"/>
      <c r="Y68" s="123"/>
      <c r="Z68" s="137"/>
      <c r="AA68" s="22"/>
      <c r="AB68" s="22"/>
    </row>
    <row r="69" spans="2:28" s="23" customFormat="1" ht="13.5" customHeight="1" x14ac:dyDescent="0.15">
      <c r="B69" s="1599"/>
      <c r="C69" s="1609"/>
      <c r="D69" s="1610"/>
      <c r="E69" s="1610"/>
      <c r="F69" s="1610"/>
      <c r="G69" s="1610"/>
      <c r="H69" s="1610"/>
      <c r="I69" s="1611"/>
      <c r="J69" s="302"/>
      <c r="K69" s="142"/>
      <c r="L69" s="148"/>
      <c r="M69" s="313"/>
      <c r="N69" s="278" t="str">
        <f>IF(ISERROR(INDEX('7建具表'!$D$12:$D$298,MATCH(M69,'7建具表'!$C$12:$C$298,0))),"0",INDEX('7建具表'!$D$12:$D$298,MATCH(M69,'7建具表'!$C$12:$C$298,0)))</f>
        <v>0</v>
      </c>
      <c r="O69" s="277" t="str">
        <f>IF(ISERROR(INDEX('7建具表'!$E$12:$E$298,MATCH(M69,'7建具表'!$C$12:$C$298,0))),"0",INDEX('7建具表'!$E$12:$E$298,MATCH(M69,'7建具表'!$C$12:$C$298,0)))</f>
        <v>0</v>
      </c>
      <c r="P69" s="237">
        <f>ROUNDDOWN(+N69*O69,3)</f>
        <v>0</v>
      </c>
      <c r="Q69" s="154"/>
      <c r="R69" s="319"/>
      <c r="S69" s="278" t="str">
        <f>IF(ISERROR(INDEX('7建具表'!$D$12:$D$298,MATCH(R69,'7建具表'!$C$12:$C$298,0))),"0",INDEX('7建具表'!$D$12:$D$298,MATCH(R69,'7建具表'!$C$12:$C$298,0)))</f>
        <v>0</v>
      </c>
      <c r="T69" s="277" t="str">
        <f>IF(ISERROR(INDEX('7建具表'!$E$12:$E$298,MATCH(R69,'7建具表'!$C$12:$C$298,0))),"0",INDEX('7建具表'!$E$12:$E$298,MATCH(R69,'7建具表'!$C$12:$C$298,0)))</f>
        <v>0</v>
      </c>
      <c r="U69" s="237">
        <f>ROUNDDOWN(+S69*T69,3)</f>
        <v>0</v>
      </c>
      <c r="V69" s="121"/>
      <c r="W69" s="307"/>
      <c r="X69" s="123"/>
      <c r="Y69" s="123"/>
      <c r="Z69" s="138"/>
      <c r="AA69" s="22"/>
      <c r="AB69" s="22"/>
    </row>
    <row r="70" spans="2:28" s="23" customFormat="1" ht="13.5" customHeight="1" x14ac:dyDescent="0.15">
      <c r="B70" s="1599"/>
      <c r="C70" s="1609"/>
      <c r="D70" s="1610"/>
      <c r="E70" s="1610"/>
      <c r="F70" s="1610"/>
      <c r="G70" s="1610"/>
      <c r="H70" s="1610"/>
      <c r="I70" s="1611"/>
      <c r="J70" s="302"/>
      <c r="K70" s="142"/>
      <c r="L70" s="148"/>
      <c r="M70" s="313"/>
      <c r="N70" s="278" t="str">
        <f>IF(ISERROR(INDEX('7建具表'!$D$12:$D$298,MATCH(M70,'7建具表'!$C$12:$C$298,0))),"0",INDEX('7建具表'!$D$12:$D$298,MATCH(M70,'7建具表'!$C$12:$C$298,0)))</f>
        <v>0</v>
      </c>
      <c r="O70" s="277" t="str">
        <f>IF(ISERROR(INDEX('7建具表'!$E$12:$E$298,MATCH(M70,'7建具表'!$C$12:$C$298,0))),"0",INDEX('7建具表'!$E$12:$E$298,MATCH(M70,'7建具表'!$C$12:$C$298,0)))</f>
        <v>0</v>
      </c>
      <c r="P70" s="237">
        <f>ROUNDDOWN(+N70*O70,3)</f>
        <v>0</v>
      </c>
      <c r="Q70" s="154"/>
      <c r="R70" s="319"/>
      <c r="S70" s="278" t="str">
        <f>IF(ISERROR(INDEX('7建具表'!$D$12:$D$298,MATCH(R70,'7建具表'!$C$12:$C$298,0))),"0",INDEX('7建具表'!$D$12:$D$298,MATCH(R70,'7建具表'!$C$12:$C$298,0)))</f>
        <v>0</v>
      </c>
      <c r="T70" s="277" t="str">
        <f>IF(ISERROR(INDEX('7建具表'!$E$12:$E$298,MATCH(R70,'7建具表'!$C$12:$C$298,0))),"0",INDEX('7建具表'!$E$12:$E$298,MATCH(R70,'7建具表'!$C$12:$C$298,0)))</f>
        <v>0</v>
      </c>
      <c r="U70" s="237">
        <f>ROUNDDOWN(+S70*T70,3)</f>
        <v>0</v>
      </c>
      <c r="V70" s="120"/>
      <c r="W70" s="307"/>
      <c r="X70" s="123"/>
      <c r="Y70" s="123" t="s">
        <v>390</v>
      </c>
      <c r="Z70" s="1578">
        <f>+P66+P72+U66+U72+Z66</f>
        <v>0</v>
      </c>
      <c r="AA70" s="22"/>
      <c r="AB70" s="22"/>
    </row>
    <row r="71" spans="2:28" s="23" customFormat="1" ht="13.5" customHeight="1" x14ac:dyDescent="0.15">
      <c r="B71" s="1599"/>
      <c r="C71" s="1609"/>
      <c r="D71" s="1610"/>
      <c r="E71" s="1610"/>
      <c r="F71" s="1610"/>
      <c r="G71" s="1610"/>
      <c r="H71" s="1610"/>
      <c r="I71" s="1611"/>
      <c r="J71" s="303"/>
      <c r="K71" s="143"/>
      <c r="L71" s="148"/>
      <c r="M71" s="317"/>
      <c r="N71" s="283" t="str">
        <f>IF(ISERROR(INDEX('7建具表'!$D$12:$D$298,MATCH(M71,'7建具表'!$C$12:$C$298,0))),"0",INDEX('7建具表'!$D$12:$D$298,MATCH(M71,'7建具表'!$C$12:$C$298,0)))</f>
        <v>0</v>
      </c>
      <c r="O71" s="284" t="str">
        <f>IF(ISERROR(INDEX('7建具表'!$E$12:$E$298,MATCH(M71,'7建具表'!$C$12:$C$298,0))),"0",INDEX('7建具表'!$E$12:$E$298,MATCH(M71,'7建具表'!$C$12:$C$298,0)))</f>
        <v>0</v>
      </c>
      <c r="P71" s="119">
        <f>ROUNDDOWN(+N71*O71,3)</f>
        <v>0</v>
      </c>
      <c r="Q71" s="154"/>
      <c r="R71" s="320"/>
      <c r="S71" s="283" t="str">
        <f>IF(ISERROR(INDEX('7建具表'!$D$12:$D$298,MATCH(R71,'7建具表'!$C$12:$C$298,0))),"0",INDEX('7建具表'!$D$12:$D$298,MATCH(R71,'7建具表'!$C$12:$C$298,0)))</f>
        <v>0</v>
      </c>
      <c r="T71" s="284" t="str">
        <f>IF(ISERROR(INDEX('7建具表'!$E$12:$E$298,MATCH(R71,'7建具表'!$C$12:$C$298,0))),"0",INDEX('7建具表'!$E$12:$E$298,MATCH(R71,'7建具表'!$C$12:$C$298,0)))</f>
        <v>0</v>
      </c>
      <c r="U71" s="119">
        <f>ROUNDDOWN(+S71*T71,3)</f>
        <v>0</v>
      </c>
      <c r="V71" s="121"/>
      <c r="W71" s="307"/>
      <c r="X71" s="123"/>
      <c r="Y71" s="123" t="s">
        <v>1355</v>
      </c>
      <c r="Z71" s="1584"/>
      <c r="AA71" s="22"/>
      <c r="AB71" s="22"/>
    </row>
    <row r="72" spans="2:28" s="23" customFormat="1" ht="13.5" customHeight="1" x14ac:dyDescent="0.15">
      <c r="B72" s="1600"/>
      <c r="C72" s="1612"/>
      <c r="D72" s="1613"/>
      <c r="E72" s="1613"/>
      <c r="F72" s="1613"/>
      <c r="G72" s="1613"/>
      <c r="H72" s="1613"/>
      <c r="I72" s="1614"/>
      <c r="J72" s="304" t="s">
        <v>390</v>
      </c>
      <c r="K72" s="276">
        <f>SUM(K61:K71)</f>
        <v>0</v>
      </c>
      <c r="L72" s="149"/>
      <c r="M72" s="318"/>
      <c r="N72" s="286"/>
      <c r="O72" s="286"/>
      <c r="P72" s="281">
        <f>ROUNDDOWN(SUM(P67:P71),2)</f>
        <v>0</v>
      </c>
      <c r="Q72" s="118"/>
      <c r="R72" s="321"/>
      <c r="S72" s="286"/>
      <c r="T72" s="286"/>
      <c r="U72" s="281">
        <f>ROUNDDOWN(SUM(U67:U71),2)</f>
        <v>0</v>
      </c>
      <c r="V72" s="135"/>
      <c r="W72" s="327"/>
      <c r="X72" s="124"/>
      <c r="Y72" s="124"/>
      <c r="Z72" s="1579"/>
      <c r="AA72" s="22"/>
      <c r="AB72" s="22"/>
    </row>
    <row r="73" spans="2:28" s="23" customFormat="1" ht="13.5" customHeight="1" x14ac:dyDescent="0.15">
      <c r="B73" s="1598">
        <v>6</v>
      </c>
      <c r="C73" s="1589" t="s">
        <v>1356</v>
      </c>
      <c r="D73" s="1591"/>
      <c r="E73" s="1578" t="s">
        <v>385</v>
      </c>
      <c r="F73" s="1578" t="s">
        <v>386</v>
      </c>
      <c r="G73" s="1578" t="s">
        <v>387</v>
      </c>
      <c r="H73" s="1578" t="s">
        <v>388</v>
      </c>
      <c r="I73" s="1578" t="s">
        <v>389</v>
      </c>
      <c r="J73" s="305"/>
      <c r="K73" s="144"/>
      <c r="L73" s="150" t="s">
        <v>385</v>
      </c>
      <c r="M73" s="316"/>
      <c r="N73" s="289" t="str">
        <f>IF(ISERROR(INDEX('7建具表'!$D$12:$D$298,MATCH(M73,'7建具表'!$C$12:$C$298,0))),"0",INDEX('7建具表'!$D$12:$D$298,MATCH(M73,'7建具表'!$C$12:$C$298,0)))</f>
        <v>0</v>
      </c>
      <c r="O73" s="289" t="str">
        <f>IF(ISERROR(INDEX('7建具表'!$E$12:$E$298,MATCH(M73,'7建具表'!$C$12:$C$298,0))),"0",INDEX('7建具表'!$E$12:$E$298,MATCH(M73,'7建具表'!$C$12:$C$298,0)))</f>
        <v>0</v>
      </c>
      <c r="P73" s="20">
        <f>ROUNDDOWN(+N73*O73,3)</f>
        <v>0</v>
      </c>
      <c r="Q73" s="157" t="s">
        <v>387</v>
      </c>
      <c r="R73" s="322"/>
      <c r="S73" s="290" t="str">
        <f>IF(ISERROR(INDEX('7建具表'!$D$12:$D$298,MATCH(R73,'7建具表'!$C$12:$C$298,0))),"0",INDEX('7建具表'!$D$12:$D$298,MATCH(R73,'7建具表'!$C$12:$C$298,0)))</f>
        <v>0</v>
      </c>
      <c r="T73" s="290" t="str">
        <f>IF(ISERROR(INDEX('7建具表'!$E$12:$E$298,MATCH(R73,'7建具表'!$C$12:$C$298,0))),"0",INDEX('7建具表'!$E$12:$E$298,MATCH(R73,'7建具表'!$C$12:$C$298,0)))</f>
        <v>0</v>
      </c>
      <c r="U73" s="20">
        <f>ROUNDDOWN(+S73*T73,3)</f>
        <v>0</v>
      </c>
      <c r="V73" s="157" t="s">
        <v>389</v>
      </c>
      <c r="W73" s="328"/>
      <c r="X73" s="290" t="str">
        <f>IF(ISERROR(INDEX('7建具表'!$D$12:$D$298,MATCH(W73,'7建具表'!$C$12:$C$298,0))),"0",INDEX('7建具表'!$D$12:$D$298,MATCH(W73,'7建具表'!$C$12:$C$298,0)))</f>
        <v>0</v>
      </c>
      <c r="Y73" s="290" t="str">
        <f>IF(ISERROR(INDEX('7建具表'!$E$12:$E$298,MATCH(W73,'7建具表'!$C$12:$C$298,0))),"0",INDEX('7建具表'!$E$12:$E$298,MATCH(W73,'7建具表'!$C$12:$C$298,0)))</f>
        <v>0</v>
      </c>
      <c r="Z73" s="20">
        <f>ROUNDDOWN(+X73*Y73,3)</f>
        <v>0</v>
      </c>
      <c r="AA73" s="132"/>
      <c r="AB73" s="22"/>
    </row>
    <row r="74" spans="2:28" s="23" customFormat="1" ht="13.5" customHeight="1" x14ac:dyDescent="0.15">
      <c r="B74" s="1599"/>
      <c r="C74" s="1595"/>
      <c r="D74" s="1597"/>
      <c r="E74" s="1579"/>
      <c r="F74" s="1579"/>
      <c r="G74" s="1579"/>
      <c r="H74" s="1579"/>
      <c r="I74" s="1579"/>
      <c r="J74" s="301"/>
      <c r="K74" s="141"/>
      <c r="L74" s="148"/>
      <c r="M74" s="313"/>
      <c r="N74" s="277" t="str">
        <f>IF(ISERROR(INDEX('7建具表'!$D$12:$D$298,MATCH(M74,'7建具表'!$C$12:$C$298,0))),"0",INDEX('7建具表'!$D$12:$D$298,MATCH(M74,'7建具表'!$C$12:$C$298,0)))</f>
        <v>0</v>
      </c>
      <c r="O74" s="277" t="str">
        <f>IF(ISERROR(INDEX('7建具表'!$E$12:$E$298,MATCH(M74,'7建具表'!$C$12:$C$298,0))),"0",INDEX('7建具表'!$E$12:$E$298,MATCH(M74,'7建具表'!$C$12:$C$298,0)))</f>
        <v>0</v>
      </c>
      <c r="P74" s="237">
        <f>ROUNDDOWN(+N74*O74,3)</f>
        <v>0</v>
      </c>
      <c r="Q74" s="154"/>
      <c r="R74" s="319"/>
      <c r="S74" s="277" t="str">
        <f>IF(ISERROR(INDEX('7建具表'!$D$12:$D$298,MATCH(R74,'7建具表'!$C$12:$C$298,0))),"0",INDEX('7建具表'!$D$12:$D$298,MATCH(R74,'7建具表'!$C$12:$C$298,0)))</f>
        <v>0</v>
      </c>
      <c r="T74" s="277" t="str">
        <f>IF(ISERROR(INDEX('7建具表'!$E$12:$E$298,MATCH(R74,'7建具表'!$C$12:$C$298,0))),"0",INDEX('7建具表'!$E$12:$E$298,MATCH(R74,'7建具表'!$C$12:$C$298,0)))</f>
        <v>0</v>
      </c>
      <c r="U74" s="237">
        <f>ROUNDDOWN(+S74*T74,3)</f>
        <v>0</v>
      </c>
      <c r="V74" s="158"/>
      <c r="W74" s="324"/>
      <c r="X74" s="277" t="str">
        <f>IF(ISERROR(INDEX('7建具表'!$D$12:$D$298,MATCH(W74,'7建具表'!$C$12:$C$298,0))),"0",INDEX('7建具表'!$D$12:$D$298,MATCH(W74,'7建具表'!$C$12:$C$298,0)))</f>
        <v>0</v>
      </c>
      <c r="Y74" s="277" t="str">
        <f>IF(ISERROR(INDEX('7建具表'!$E$12:$E$298,MATCH(W74,'7建具表'!$C$12:$C$298,0))),"0",INDEX('7建具表'!$E$12:$E$298,MATCH(W74,'7建具表'!$C$12:$C$298,0)))</f>
        <v>0</v>
      </c>
      <c r="Z74" s="237">
        <f>ROUNDDOWN(+X74*Y74,3)</f>
        <v>0</v>
      </c>
      <c r="AA74" s="22"/>
      <c r="AB74" s="22"/>
    </row>
    <row r="75" spans="2:28" s="23" customFormat="1" ht="13.5" customHeight="1" x14ac:dyDescent="0.15">
      <c r="B75" s="1599"/>
      <c r="C75" s="1584" t="s">
        <v>1353</v>
      </c>
      <c r="D75" s="1601">
        <f>IF(K84=0,0,ROUNDDOWN(+Z82/+K84,2))</f>
        <v>0</v>
      </c>
      <c r="E75" s="1602" t="str">
        <f>IF(P78=0,"-",ROUNDDOWN(+P78/+Z82,2))</f>
        <v>-</v>
      </c>
      <c r="F75" s="1585" t="str">
        <f>IF(P84=0,"-",ROUNDDOWN(+P84/+Z82,2))</f>
        <v>-</v>
      </c>
      <c r="G75" s="1585" t="str">
        <f>IF(U78=0,"-",ROUNDDOWN(U78/Z82,2))</f>
        <v>-</v>
      </c>
      <c r="H75" s="1585" t="str">
        <f>IF(U84=0,"-",ROUNDDOWN(+U84/+Z82,2))</f>
        <v>-</v>
      </c>
      <c r="I75" s="1585" t="str">
        <f>IF(Z78=0,"-",ROUNDDOWN(+Z78/+Z82,2))</f>
        <v>-</v>
      </c>
      <c r="J75" s="301"/>
      <c r="K75" s="141"/>
      <c r="L75" s="148"/>
      <c r="M75" s="313"/>
      <c r="N75" s="278" t="str">
        <f>IF(ISERROR(INDEX('7建具表'!$D$12:$D$298,MATCH(M75,'7建具表'!$C$12:$C$298,0))),"0",INDEX('7建具表'!$D$12:$D$298,MATCH(M75,'7建具表'!$C$12:$C$298,0)))</f>
        <v>0</v>
      </c>
      <c r="O75" s="277" t="str">
        <f>IF(ISERROR(INDEX('7建具表'!$E$12:$E$298,MATCH(M75,'7建具表'!$C$12:$C$298,0))),"0",INDEX('7建具表'!$E$12:$E$298,MATCH(M75,'7建具表'!$C$12:$C$298,0)))</f>
        <v>0</v>
      </c>
      <c r="P75" s="237">
        <f>ROUNDDOWN(+N75*O75,3)</f>
        <v>0</v>
      </c>
      <c r="Q75" s="154"/>
      <c r="R75" s="319"/>
      <c r="S75" s="278" t="str">
        <f>IF(ISERROR(INDEX('7建具表'!$D$12:$D$298,MATCH(R75,'7建具表'!$C$12:$C$298,0))),"0",INDEX('7建具表'!$D$12:$D$298,MATCH(R75,'7建具表'!$C$12:$C$298,0)))</f>
        <v>0</v>
      </c>
      <c r="T75" s="277" t="str">
        <f>IF(ISERROR(INDEX('7建具表'!$E$12:$E$298,MATCH(R75,'7建具表'!$C$12:$C$298,0))),"0",INDEX('7建具表'!$E$12:$E$298,MATCH(R75,'7建具表'!$C$12:$C$298,0)))</f>
        <v>0</v>
      </c>
      <c r="U75" s="237">
        <f>ROUNDDOWN(+S75*T75,3)</f>
        <v>0</v>
      </c>
      <c r="V75" s="158"/>
      <c r="W75" s="324"/>
      <c r="X75" s="278" t="str">
        <f>IF(ISERROR(INDEX('7建具表'!$D$12:$D$298,MATCH(W75,'7建具表'!$C$12:$C$298,0))),"0",INDEX('7建具表'!$D$12:$D$298,MATCH(W75,'7建具表'!$C$12:$C$298,0)))</f>
        <v>0</v>
      </c>
      <c r="Y75" s="277" t="str">
        <f>IF(ISERROR(INDEX('7建具表'!$E$12:$E$298,MATCH(W75,'7建具表'!$C$12:$C$298,0))),"0",INDEX('7建具表'!$E$12:$E$298,MATCH(W75,'7建具表'!$C$12:$C$298,0)))</f>
        <v>0</v>
      </c>
      <c r="Z75" s="237">
        <f>ROUNDDOWN(+X75*Y75,3)</f>
        <v>0</v>
      </c>
      <c r="AA75" s="22"/>
      <c r="AB75" s="22"/>
    </row>
    <row r="76" spans="2:28" s="23" customFormat="1" ht="13.5" customHeight="1" x14ac:dyDescent="0.15">
      <c r="B76" s="1599"/>
      <c r="C76" s="1604"/>
      <c r="D76" s="1583"/>
      <c r="E76" s="1603"/>
      <c r="F76" s="1586"/>
      <c r="G76" s="1586"/>
      <c r="H76" s="1586"/>
      <c r="I76" s="1586"/>
      <c r="J76" s="302"/>
      <c r="K76" s="142"/>
      <c r="L76" s="147"/>
      <c r="M76" s="313"/>
      <c r="N76" s="278" t="str">
        <f>IF(ISERROR(INDEX('7建具表'!$D$12:$D$298,MATCH(M76,'7建具表'!$C$12:$C$298,0))),"0",INDEX('7建具表'!$D$12:$D$298,MATCH(M76,'7建具表'!$C$12:$C$298,0)))</f>
        <v>0</v>
      </c>
      <c r="O76" s="277" t="str">
        <f>IF(ISERROR(INDEX('7建具表'!$E$12:$E$298,MATCH(M76,'7建具表'!$C$12:$C$298,0))),"0",INDEX('7建具表'!$E$12:$E$298,MATCH(M76,'7建具表'!$C$12:$C$298,0)))</f>
        <v>0</v>
      </c>
      <c r="P76" s="237">
        <f>ROUNDDOWN(+N76*O76,3)</f>
        <v>0</v>
      </c>
      <c r="Q76" s="153"/>
      <c r="R76" s="319"/>
      <c r="S76" s="278" t="str">
        <f>IF(ISERROR(INDEX('7建具表'!$D$12:$D$298,MATCH(R76,'7建具表'!$C$12:$C$298,0))),"0",INDEX('7建具表'!$D$12:$D$298,MATCH(R76,'7建具表'!$C$12:$C$298,0)))</f>
        <v>0</v>
      </c>
      <c r="T76" s="277" t="str">
        <f>IF(ISERROR(INDEX('7建具表'!$E$12:$E$298,MATCH(R76,'7建具表'!$C$12:$C$298,0))),"0",INDEX('7建具表'!$E$12:$E$298,MATCH(R76,'7建具表'!$C$12:$C$298,0)))</f>
        <v>0</v>
      </c>
      <c r="U76" s="237">
        <f>ROUNDDOWN(+S76*T76,3)</f>
        <v>0</v>
      </c>
      <c r="V76" s="147"/>
      <c r="W76" s="324"/>
      <c r="X76" s="278" t="str">
        <f>IF(ISERROR(INDEX('7建具表'!$D$12:$D$298,MATCH(W76,'7建具表'!$C$12:$C$298,0))),"0",INDEX('7建具表'!$D$12:$D$298,MATCH(W76,'7建具表'!$C$12:$C$298,0)))</f>
        <v>0</v>
      </c>
      <c r="Y76" s="277" t="str">
        <f>IF(ISERROR(INDEX('7建具表'!$E$12:$E$298,MATCH(W76,'7建具表'!$C$12:$C$298,0))),"0",INDEX('7建具表'!$E$12:$E$298,MATCH(W76,'7建具表'!$C$12:$C$298,0)))</f>
        <v>0</v>
      </c>
      <c r="Z76" s="237">
        <f>ROUNDDOWN(+X76*Y76,3)</f>
        <v>0</v>
      </c>
      <c r="AA76" s="132"/>
      <c r="AB76" s="22"/>
    </row>
    <row r="77" spans="2:28" s="23" customFormat="1" ht="13.5" customHeight="1" x14ac:dyDescent="0.15">
      <c r="B77" s="1599"/>
      <c r="C77" s="1605" t="s">
        <v>1354</v>
      </c>
      <c r="D77" s="1582">
        <f>IF(D75-$Y$8/100&lt;0,0,D75-$Y$8/100)</f>
        <v>0</v>
      </c>
      <c r="E77" s="1580" t="str">
        <f>IF(E75="-","-",IF(E75-$Y$8/100&lt;0,0,IF(E75=1,1,E75-$Y$8/100)))</f>
        <v>-</v>
      </c>
      <c r="F77" s="1576" t="str">
        <f>IF(F75="-","-",IF(F75-$Y$8/100&lt;0,0,IF(F75=1,1,F75-$Y$8/100)))</f>
        <v>-</v>
      </c>
      <c r="G77" s="1576" t="str">
        <f>IF(G75="-","-",IF(G75-$Y$8/100&lt;0,0,IF(G75=1,1,G75-$Y$8/100)))</f>
        <v>-</v>
      </c>
      <c r="H77" s="1576" t="str">
        <f>IF(H75="-","-",IF(H75-$Y$8/100&lt;0,0,IF(H75=1,1,H75-$Y$8/100)))</f>
        <v>-</v>
      </c>
      <c r="I77" s="1576" t="str">
        <f>IF(I75="-","-",IF(I75-$Y$8/100&lt;0,0,IF(I75=1,1,I75-$Y$8/100)))</f>
        <v>-</v>
      </c>
      <c r="J77" s="302"/>
      <c r="K77" s="142"/>
      <c r="L77" s="148"/>
      <c r="M77" s="314"/>
      <c r="N77" s="279" t="str">
        <f>IF(ISERROR(INDEX('7建具表'!$D$12:$D$298,MATCH(M77,'7建具表'!$C$12:$C$298,0))),"0",INDEX('7建具表'!$D$12:$D$298,MATCH(M77,'7建具表'!$C$12:$C$298,0)))</f>
        <v>0</v>
      </c>
      <c r="O77" s="280" t="str">
        <f>IF(ISERROR(INDEX('7建具表'!$E$12:$E$298,MATCH(M77,'7建具表'!$C$12:$C$298,0))),"0",INDEX('7建具表'!$E$12:$E$298,MATCH(M77,'7建具表'!$C$12:$C$298,0)))</f>
        <v>0</v>
      </c>
      <c r="P77" s="119">
        <f>ROUNDDOWN(+N77*O77,3)</f>
        <v>0</v>
      </c>
      <c r="Q77" s="154"/>
      <c r="R77" s="320"/>
      <c r="S77" s="283" t="str">
        <f>IF(ISERROR(INDEX('7建具表'!$D$12:$D$298,MATCH(R77,'7建具表'!$C$12:$C$298,0))),"0",INDEX('7建具表'!$D$12:$D$298,MATCH(R77,'7建具表'!$C$12:$C$298,0)))</f>
        <v>0</v>
      </c>
      <c r="T77" s="284" t="str">
        <f>IF(ISERROR(INDEX('7建具表'!$E$12:$E$298,MATCH(R77,'7建具表'!$C$12:$C$298,0))),"0",INDEX('7建具表'!$E$12:$E$298,MATCH(R77,'7建具表'!$C$12:$C$298,0)))</f>
        <v>0</v>
      </c>
      <c r="U77" s="119">
        <f>ROUNDDOWN(+S77*T77,3)</f>
        <v>0</v>
      </c>
      <c r="V77" s="159"/>
      <c r="W77" s="325"/>
      <c r="X77" s="283" t="str">
        <f>IF(ISERROR(INDEX('7建具表'!$D$12:$D$298,MATCH(W77,'7建具表'!$C$12:$C$298,0))),"0",INDEX('7建具表'!$D$12:$D$298,MATCH(W77,'7建具表'!$C$12:$C$298,0)))</f>
        <v>0</v>
      </c>
      <c r="Y77" s="284" t="str">
        <f>IF(ISERROR(INDEX('7建具表'!$E$12:$E$298,MATCH(W77,'7建具表'!$C$12:$C$298,0))),"0",INDEX('7建具表'!$E$12:$E$298,MATCH(W77,'7建具表'!$C$12:$C$298,0)))</f>
        <v>0</v>
      </c>
      <c r="Z77" s="119">
        <f>ROUNDDOWN(+X77*Y77,3)</f>
        <v>0</v>
      </c>
      <c r="AA77" s="22"/>
      <c r="AB77" s="22"/>
    </row>
    <row r="78" spans="2:28" s="23" customFormat="1" ht="13.5" customHeight="1" x14ac:dyDescent="0.15">
      <c r="B78" s="1599"/>
      <c r="C78" s="1579"/>
      <c r="D78" s="1583"/>
      <c r="E78" s="1581"/>
      <c r="F78" s="1577"/>
      <c r="G78" s="1577"/>
      <c r="H78" s="1577"/>
      <c r="I78" s="1577"/>
      <c r="J78" s="302"/>
      <c r="K78" s="142"/>
      <c r="L78" s="149"/>
      <c r="M78" s="315"/>
      <c r="N78" s="124"/>
      <c r="O78" s="124"/>
      <c r="P78" s="281">
        <f>ROUNDDOWN(SUM(P73:P77),2)</f>
        <v>0</v>
      </c>
      <c r="Q78" s="155"/>
      <c r="R78" s="321"/>
      <c r="S78" s="286"/>
      <c r="T78" s="286"/>
      <c r="U78" s="281">
        <f>ROUNDDOWN(SUM(U73:U77),2)</f>
        <v>0</v>
      </c>
      <c r="V78" s="155"/>
      <c r="W78" s="326"/>
      <c r="X78" s="286"/>
      <c r="Y78" s="286"/>
      <c r="Z78" s="281">
        <f>ROUNDDOWN(SUM(Z73:Z77),2)</f>
        <v>0</v>
      </c>
      <c r="AA78" s="22"/>
      <c r="AB78" s="22"/>
    </row>
    <row r="79" spans="2:28" s="23" customFormat="1" ht="13.5" customHeight="1" x14ac:dyDescent="0.15">
      <c r="B79" s="1599"/>
      <c r="C79" s="129"/>
      <c r="D79" s="130"/>
      <c r="E79" s="131"/>
      <c r="F79" s="131"/>
      <c r="G79" s="131"/>
      <c r="H79" s="131"/>
      <c r="I79" s="133"/>
      <c r="J79" s="301"/>
      <c r="K79" s="141"/>
      <c r="L79" s="148" t="s">
        <v>386</v>
      </c>
      <c r="M79" s="316"/>
      <c r="N79" s="277" t="str">
        <f>IF(ISERROR(INDEX('7建具表'!$D$12:$D$298,MATCH(M79,'7建具表'!$C$12:$C$298,0))),"0",INDEX('7建具表'!$D$12:$D$298,MATCH(M79,'7建具表'!$C$12:$C$298,0)))</f>
        <v>0</v>
      </c>
      <c r="O79" s="277" t="str">
        <f>IF(ISERROR(INDEX('7建具表'!$E$12:$E$298,MATCH(M79,'7建具表'!$C$12:$C$298,0))),"0",INDEX('7建具表'!$E$12:$E$298,MATCH(M79,'7建具表'!$C$12:$C$298,0)))</f>
        <v>0</v>
      </c>
      <c r="P79" s="237">
        <f>ROUNDDOWN(+N79*O79,3)</f>
        <v>0</v>
      </c>
      <c r="Q79" s="156" t="s">
        <v>388</v>
      </c>
      <c r="R79" s="319"/>
      <c r="S79" s="282" t="str">
        <f>IF(ISERROR(INDEX('7建具表'!$D$12:$D$298,MATCH(R79,'7建具表'!$C$12:$C$298,0))),"0",INDEX('7建具表'!$D$12:$D$298,MATCH(R79,'7建具表'!$C$12:$C$298,0)))</f>
        <v>0</v>
      </c>
      <c r="T79" s="282" t="str">
        <f>IF(ISERROR(INDEX('7建具表'!$E$12:$E$298,MATCH(R79,'7建具表'!$C$12:$C$298,0))),"0",INDEX('7建具表'!$E$12:$E$298,MATCH(R79,'7建具表'!$C$12:$C$298,0)))</f>
        <v>0</v>
      </c>
      <c r="U79" s="237">
        <f>ROUNDDOWN(+S79*T79,3)</f>
        <v>0</v>
      </c>
      <c r="V79" s="120"/>
      <c r="W79" s="307"/>
      <c r="X79" s="122"/>
      <c r="Y79" s="122"/>
      <c r="Z79" s="19"/>
      <c r="AA79" s="22"/>
      <c r="AB79" s="22"/>
    </row>
    <row r="80" spans="2:28" s="23" customFormat="1" ht="13.5" customHeight="1" x14ac:dyDescent="0.15">
      <c r="B80" s="1599"/>
      <c r="C80" s="134" t="s">
        <v>1352</v>
      </c>
      <c r="D80" s="22"/>
      <c r="E80" s="128"/>
      <c r="F80" s="128"/>
      <c r="G80" s="128"/>
      <c r="H80" s="128"/>
      <c r="I80" s="127"/>
      <c r="J80" s="302"/>
      <c r="K80" s="142"/>
      <c r="L80" s="148"/>
      <c r="M80" s="313"/>
      <c r="N80" s="277" t="str">
        <f>IF(ISERROR(INDEX('7建具表'!$D$12:$D$298,MATCH(M80,'7建具表'!$C$12:$C$298,0))),"0",INDEX('7建具表'!$D$12:$D$298,MATCH(M80,'7建具表'!$C$12:$C$298,0)))</f>
        <v>0</v>
      </c>
      <c r="O80" s="277" t="str">
        <f>IF(ISERROR(INDEX('7建具表'!$E$12:$E$298,MATCH(M80,'7建具表'!$C$12:$C$298,0))),"0",INDEX('7建具表'!$E$12:$E$298,MATCH(M80,'7建具表'!$C$12:$C$298,0)))</f>
        <v>0</v>
      </c>
      <c r="P80" s="237">
        <f>ROUNDDOWN(+N80*O80,3)</f>
        <v>0</v>
      </c>
      <c r="Q80" s="154"/>
      <c r="R80" s="319"/>
      <c r="S80" s="277" t="str">
        <f>IF(ISERROR(INDEX('7建具表'!$D$12:$D$298,MATCH(R80,'7建具表'!$C$12:$C$298,0))),"0",INDEX('7建具表'!$D$12:$D$298,MATCH(R80,'7建具表'!$C$12:$C$298,0)))</f>
        <v>0</v>
      </c>
      <c r="T80" s="277" t="str">
        <f>IF(ISERROR(INDEX('7建具表'!$E$12:$E$298,MATCH(R80,'7建具表'!$C$12:$C$298,0))),"0",INDEX('7建具表'!$E$12:$E$298,MATCH(R80,'7建具表'!$C$12:$C$298,0)))</f>
        <v>0</v>
      </c>
      <c r="U80" s="237">
        <f>ROUNDDOWN(+S80*T80,3)</f>
        <v>0</v>
      </c>
      <c r="V80" s="121"/>
      <c r="W80" s="307"/>
      <c r="X80" s="123"/>
      <c r="Y80" s="123"/>
      <c r="Z80" s="137"/>
      <c r="AA80" s="22"/>
      <c r="AB80" s="22"/>
    </row>
    <row r="81" spans="2:28" s="23" customFormat="1" ht="13.5" customHeight="1" x14ac:dyDescent="0.15">
      <c r="B81" s="1599"/>
      <c r="C81" s="1609"/>
      <c r="D81" s="1610"/>
      <c r="E81" s="1610"/>
      <c r="F81" s="1610"/>
      <c r="G81" s="1610"/>
      <c r="H81" s="1610"/>
      <c r="I81" s="1611"/>
      <c r="J81" s="302"/>
      <c r="K81" s="142"/>
      <c r="L81" s="148"/>
      <c r="M81" s="313"/>
      <c r="N81" s="278" t="str">
        <f>IF(ISERROR(INDEX('7建具表'!$D$12:$D$298,MATCH(M81,'7建具表'!$C$12:$C$298,0))),"0",INDEX('7建具表'!$D$12:$D$298,MATCH(M81,'7建具表'!$C$12:$C$298,0)))</f>
        <v>0</v>
      </c>
      <c r="O81" s="277" t="str">
        <f>IF(ISERROR(INDEX('7建具表'!$E$12:$E$298,MATCH(M81,'7建具表'!$C$12:$C$298,0))),"0",INDEX('7建具表'!$E$12:$E$298,MATCH(M81,'7建具表'!$C$12:$C$298,0)))</f>
        <v>0</v>
      </c>
      <c r="P81" s="237">
        <f>ROUNDDOWN(+N81*O81,3)</f>
        <v>0</v>
      </c>
      <c r="Q81" s="154"/>
      <c r="R81" s="319"/>
      <c r="S81" s="278" t="str">
        <f>IF(ISERROR(INDEX('7建具表'!$D$12:$D$298,MATCH(R81,'7建具表'!$C$12:$C$298,0))),"0",INDEX('7建具表'!$D$12:$D$298,MATCH(R81,'7建具表'!$C$12:$C$298,0)))</f>
        <v>0</v>
      </c>
      <c r="T81" s="277" t="str">
        <f>IF(ISERROR(INDEX('7建具表'!$E$12:$E$298,MATCH(R81,'7建具表'!$C$12:$C$298,0))),"0",INDEX('7建具表'!$E$12:$E$298,MATCH(R81,'7建具表'!$C$12:$C$298,0)))</f>
        <v>0</v>
      </c>
      <c r="U81" s="237">
        <f>ROUNDDOWN(+S81*T81,3)</f>
        <v>0</v>
      </c>
      <c r="V81" s="121"/>
      <c r="W81" s="307"/>
      <c r="X81" s="123"/>
      <c r="Y81" s="123"/>
      <c r="Z81" s="138"/>
      <c r="AA81" s="22"/>
      <c r="AB81" s="22"/>
    </row>
    <row r="82" spans="2:28" s="23" customFormat="1" ht="13.5" customHeight="1" x14ac:dyDescent="0.15">
      <c r="B82" s="1599"/>
      <c r="C82" s="1609"/>
      <c r="D82" s="1610"/>
      <c r="E82" s="1610"/>
      <c r="F82" s="1610"/>
      <c r="G82" s="1610"/>
      <c r="H82" s="1610"/>
      <c r="I82" s="1611"/>
      <c r="J82" s="302"/>
      <c r="K82" s="142"/>
      <c r="L82" s="148"/>
      <c r="M82" s="313"/>
      <c r="N82" s="278" t="str">
        <f>IF(ISERROR(INDEX('7建具表'!$D$12:$D$298,MATCH(M82,'7建具表'!$C$12:$C$298,0))),"0",INDEX('7建具表'!$D$12:$D$298,MATCH(M82,'7建具表'!$C$12:$C$298,0)))</f>
        <v>0</v>
      </c>
      <c r="O82" s="277" t="str">
        <f>IF(ISERROR(INDEX('7建具表'!$E$12:$E$298,MATCH(M82,'7建具表'!$C$12:$C$298,0))),"0",INDEX('7建具表'!$E$12:$E$298,MATCH(M82,'7建具表'!$C$12:$C$298,0)))</f>
        <v>0</v>
      </c>
      <c r="P82" s="237">
        <f>ROUNDDOWN(+N82*O82,3)</f>
        <v>0</v>
      </c>
      <c r="Q82" s="154"/>
      <c r="R82" s="319"/>
      <c r="S82" s="278" t="str">
        <f>IF(ISERROR(INDEX('7建具表'!$D$12:$D$298,MATCH(R82,'7建具表'!$C$12:$C$298,0))),"0",INDEX('7建具表'!$D$12:$D$298,MATCH(R82,'7建具表'!$C$12:$C$298,0)))</f>
        <v>0</v>
      </c>
      <c r="T82" s="277" t="str">
        <f>IF(ISERROR(INDEX('7建具表'!$E$12:$E$298,MATCH(R82,'7建具表'!$C$12:$C$298,0))),"0",INDEX('7建具表'!$E$12:$E$298,MATCH(R82,'7建具表'!$C$12:$C$298,0)))</f>
        <v>0</v>
      </c>
      <c r="U82" s="237">
        <f>ROUNDDOWN(+S82*T82,3)</f>
        <v>0</v>
      </c>
      <c r="V82" s="120"/>
      <c r="W82" s="307"/>
      <c r="X82" s="123"/>
      <c r="Y82" s="123" t="s">
        <v>390</v>
      </c>
      <c r="Z82" s="1578">
        <f>+P78+P84+U78+U84+Z78</f>
        <v>0</v>
      </c>
      <c r="AA82" s="22"/>
      <c r="AB82" s="22"/>
    </row>
    <row r="83" spans="2:28" s="23" customFormat="1" ht="13.5" customHeight="1" x14ac:dyDescent="0.15">
      <c r="B83" s="1599"/>
      <c r="C83" s="1609"/>
      <c r="D83" s="1610"/>
      <c r="E83" s="1610"/>
      <c r="F83" s="1610"/>
      <c r="G83" s="1610"/>
      <c r="H83" s="1610"/>
      <c r="I83" s="1611"/>
      <c r="J83" s="303"/>
      <c r="K83" s="143"/>
      <c r="L83" s="148"/>
      <c r="M83" s="317"/>
      <c r="N83" s="283" t="str">
        <f>IF(ISERROR(INDEX('7建具表'!$D$12:$D$298,MATCH(M83,'7建具表'!$C$12:$C$298,0))),"0",INDEX('7建具表'!$D$12:$D$298,MATCH(M83,'7建具表'!$C$12:$C$298,0)))</f>
        <v>0</v>
      </c>
      <c r="O83" s="284" t="str">
        <f>IF(ISERROR(INDEX('7建具表'!$E$12:$E$298,MATCH(M83,'7建具表'!$C$12:$C$298,0))),"0",INDEX('7建具表'!$E$12:$E$298,MATCH(M83,'7建具表'!$C$12:$C$298,0)))</f>
        <v>0</v>
      </c>
      <c r="P83" s="119">
        <f>ROUNDDOWN(+N83*O83,3)</f>
        <v>0</v>
      </c>
      <c r="Q83" s="154"/>
      <c r="R83" s="320"/>
      <c r="S83" s="283" t="str">
        <f>IF(ISERROR(INDEX('7建具表'!$D$12:$D$298,MATCH(R83,'7建具表'!$C$12:$C$298,0))),"0",INDEX('7建具表'!$D$12:$D$298,MATCH(R83,'7建具表'!$C$12:$C$298,0)))</f>
        <v>0</v>
      </c>
      <c r="T83" s="284" t="str">
        <f>IF(ISERROR(INDEX('7建具表'!$E$12:$E$298,MATCH(R83,'7建具表'!$C$12:$C$298,0))),"0",INDEX('7建具表'!$E$12:$E$298,MATCH(R83,'7建具表'!$C$12:$C$298,0)))</f>
        <v>0</v>
      </c>
      <c r="U83" s="119">
        <f>ROUNDDOWN(+S83*T83,3)</f>
        <v>0</v>
      </c>
      <c r="V83" s="121"/>
      <c r="W83" s="307"/>
      <c r="X83" s="123"/>
      <c r="Y83" s="123" t="s">
        <v>1355</v>
      </c>
      <c r="Z83" s="1584"/>
      <c r="AA83" s="22"/>
      <c r="AB83" s="22"/>
    </row>
    <row r="84" spans="2:28" s="23" customFormat="1" ht="13.5" customHeight="1" x14ac:dyDescent="0.15">
      <c r="B84" s="1600"/>
      <c r="C84" s="1612"/>
      <c r="D84" s="1613"/>
      <c r="E84" s="1613"/>
      <c r="F84" s="1613"/>
      <c r="G84" s="1613"/>
      <c r="H84" s="1613"/>
      <c r="I84" s="1614"/>
      <c r="J84" s="304" t="s">
        <v>390</v>
      </c>
      <c r="K84" s="276">
        <f>SUM(K73:K83)</f>
        <v>0</v>
      </c>
      <c r="L84" s="149"/>
      <c r="M84" s="318"/>
      <c r="N84" s="286"/>
      <c r="O84" s="286"/>
      <c r="P84" s="281">
        <f>ROUNDDOWN(SUM(P79:P83),2)</f>
        <v>0</v>
      </c>
      <c r="Q84" s="118"/>
      <c r="R84" s="321"/>
      <c r="S84" s="286"/>
      <c r="T84" s="286"/>
      <c r="U84" s="281">
        <f>ROUNDDOWN(SUM(U79:U83),2)</f>
        <v>0</v>
      </c>
      <c r="V84" s="135"/>
      <c r="W84" s="327"/>
      <c r="X84" s="124"/>
      <c r="Y84" s="124"/>
      <c r="Z84" s="1579"/>
      <c r="AA84" s="22"/>
      <c r="AB84" s="22"/>
    </row>
    <row r="85" spans="2:28" s="23" customFormat="1" ht="13.5" customHeight="1" x14ac:dyDescent="0.15">
      <c r="B85" s="1598">
        <v>7</v>
      </c>
      <c r="C85" s="1589" t="s">
        <v>1356</v>
      </c>
      <c r="D85" s="1591"/>
      <c r="E85" s="1578" t="s">
        <v>385</v>
      </c>
      <c r="F85" s="1578" t="s">
        <v>386</v>
      </c>
      <c r="G85" s="1578" t="s">
        <v>387</v>
      </c>
      <c r="H85" s="1578" t="s">
        <v>388</v>
      </c>
      <c r="I85" s="1578" t="s">
        <v>389</v>
      </c>
      <c r="J85" s="305"/>
      <c r="K85" s="144"/>
      <c r="L85" s="150" t="s">
        <v>385</v>
      </c>
      <c r="M85" s="316"/>
      <c r="N85" s="289" t="str">
        <f>IF(ISERROR(INDEX('7建具表'!$D$12:$D$298,MATCH(M85,'7建具表'!$C$12:$C$298,0))),"0",INDEX('7建具表'!$D$12:$D$298,MATCH(M85,'7建具表'!$C$12:$C$298,0)))</f>
        <v>0</v>
      </c>
      <c r="O85" s="289" t="str">
        <f>IF(ISERROR(INDEX('7建具表'!$E$12:$E$298,MATCH(M85,'7建具表'!$C$12:$C$298,0))),"0",INDEX('7建具表'!$E$12:$E$298,MATCH(M85,'7建具表'!$C$12:$C$298,0)))</f>
        <v>0</v>
      </c>
      <c r="P85" s="20">
        <f>ROUNDDOWN(+N85*O85,3)</f>
        <v>0</v>
      </c>
      <c r="Q85" s="157" t="s">
        <v>387</v>
      </c>
      <c r="R85" s="322"/>
      <c r="S85" s="290" t="str">
        <f>IF(ISERROR(INDEX('7建具表'!$D$12:$D$298,MATCH(R85,'7建具表'!$C$12:$C$298,0))),"0",INDEX('7建具表'!$D$12:$D$298,MATCH(R85,'7建具表'!$C$12:$C$298,0)))</f>
        <v>0</v>
      </c>
      <c r="T85" s="290" t="str">
        <f>IF(ISERROR(INDEX('7建具表'!$E$12:$E$298,MATCH(R85,'7建具表'!$C$12:$C$298,0))),"0",INDEX('7建具表'!$E$12:$E$298,MATCH(R85,'7建具表'!$C$12:$C$298,0)))</f>
        <v>0</v>
      </c>
      <c r="U85" s="20">
        <f>ROUNDDOWN(+S85*T85,3)</f>
        <v>0</v>
      </c>
      <c r="V85" s="157" t="s">
        <v>389</v>
      </c>
      <c r="W85" s="328"/>
      <c r="X85" s="290" t="str">
        <f>IF(ISERROR(INDEX('7建具表'!$D$12:$D$298,MATCH(W85,'7建具表'!$C$12:$C$298,0))),"0",INDEX('7建具表'!$D$12:$D$298,MATCH(W85,'7建具表'!$C$12:$C$298,0)))</f>
        <v>0</v>
      </c>
      <c r="Y85" s="290" t="str">
        <f>IF(ISERROR(INDEX('7建具表'!$E$12:$E$298,MATCH(W85,'7建具表'!$C$12:$C$298,0))),"0",INDEX('7建具表'!$E$12:$E$298,MATCH(W85,'7建具表'!$C$12:$C$298,0)))</f>
        <v>0</v>
      </c>
      <c r="Z85" s="20">
        <f>ROUNDDOWN(+X85*Y85,3)</f>
        <v>0</v>
      </c>
      <c r="AA85" s="132"/>
      <c r="AB85" s="22"/>
    </row>
    <row r="86" spans="2:28" s="23" customFormat="1" ht="13.5" customHeight="1" x14ac:dyDescent="0.15">
      <c r="B86" s="1599"/>
      <c r="C86" s="1595"/>
      <c r="D86" s="1597"/>
      <c r="E86" s="1579"/>
      <c r="F86" s="1579"/>
      <c r="G86" s="1579"/>
      <c r="H86" s="1579"/>
      <c r="I86" s="1579"/>
      <c r="J86" s="301"/>
      <c r="K86" s="141"/>
      <c r="L86" s="148"/>
      <c r="M86" s="313"/>
      <c r="N86" s="277" t="str">
        <f>IF(ISERROR(INDEX('7建具表'!$D$12:$D$298,MATCH(M86,'7建具表'!$C$12:$C$298,0))),"0",INDEX('7建具表'!$D$12:$D$298,MATCH(M86,'7建具表'!$C$12:$C$298,0)))</f>
        <v>0</v>
      </c>
      <c r="O86" s="277" t="str">
        <f>IF(ISERROR(INDEX('7建具表'!$E$12:$E$298,MATCH(M86,'7建具表'!$C$12:$C$298,0))),"0",INDEX('7建具表'!$E$12:$E$298,MATCH(M86,'7建具表'!$C$12:$C$298,0)))</f>
        <v>0</v>
      </c>
      <c r="P86" s="237">
        <f>ROUNDDOWN(+N86*O86,3)</f>
        <v>0</v>
      </c>
      <c r="Q86" s="154"/>
      <c r="R86" s="319"/>
      <c r="S86" s="277" t="str">
        <f>IF(ISERROR(INDEX('7建具表'!$D$12:$D$298,MATCH(R86,'7建具表'!$C$12:$C$298,0))),"0",INDEX('7建具表'!$D$12:$D$298,MATCH(R86,'7建具表'!$C$12:$C$298,0)))</f>
        <v>0</v>
      </c>
      <c r="T86" s="277" t="str">
        <f>IF(ISERROR(INDEX('7建具表'!$E$12:$E$298,MATCH(R86,'7建具表'!$C$12:$C$298,0))),"0",INDEX('7建具表'!$E$12:$E$298,MATCH(R86,'7建具表'!$C$12:$C$298,0)))</f>
        <v>0</v>
      </c>
      <c r="U86" s="237">
        <f>ROUNDDOWN(+S86*T86,3)</f>
        <v>0</v>
      </c>
      <c r="V86" s="158"/>
      <c r="W86" s="324"/>
      <c r="X86" s="277" t="str">
        <f>IF(ISERROR(INDEX('7建具表'!$D$12:$D$298,MATCH(W86,'7建具表'!$C$12:$C$298,0))),"0",INDEX('7建具表'!$D$12:$D$298,MATCH(W86,'7建具表'!$C$12:$C$298,0)))</f>
        <v>0</v>
      </c>
      <c r="Y86" s="277" t="str">
        <f>IF(ISERROR(INDEX('7建具表'!$E$12:$E$298,MATCH(W86,'7建具表'!$C$12:$C$298,0))),"0",INDEX('7建具表'!$E$12:$E$298,MATCH(W86,'7建具表'!$C$12:$C$298,0)))</f>
        <v>0</v>
      </c>
      <c r="Z86" s="237">
        <f>ROUNDDOWN(+X86*Y86,3)</f>
        <v>0</v>
      </c>
      <c r="AA86" s="22"/>
      <c r="AB86" s="22"/>
    </row>
    <row r="87" spans="2:28" s="23" customFormat="1" ht="13.5" customHeight="1" x14ac:dyDescent="0.15">
      <c r="B87" s="1599"/>
      <c r="C87" s="1584" t="s">
        <v>1353</v>
      </c>
      <c r="D87" s="1601">
        <f>IF(K96=0,0,ROUNDDOWN(+Z94/+K96,2))</f>
        <v>0</v>
      </c>
      <c r="E87" s="1602" t="str">
        <f>IF(P90=0,"-",ROUNDDOWN(+P90/+Z94,2))</f>
        <v>-</v>
      </c>
      <c r="F87" s="1585" t="str">
        <f>IF(P96=0,"-",ROUNDDOWN(+P96/+Z94,2))</f>
        <v>-</v>
      </c>
      <c r="G87" s="1585" t="str">
        <f>IF(U90=0,"-",ROUNDDOWN(U90/Z94,2))</f>
        <v>-</v>
      </c>
      <c r="H87" s="1585" t="str">
        <f>IF(U96=0,"-",ROUNDDOWN(+U96/+Z94,2))</f>
        <v>-</v>
      </c>
      <c r="I87" s="1585" t="str">
        <f>IF(Z90=0,"-",ROUNDDOWN(+Z90/+Z94,2))</f>
        <v>-</v>
      </c>
      <c r="J87" s="301"/>
      <c r="K87" s="141"/>
      <c r="L87" s="148"/>
      <c r="M87" s="313"/>
      <c r="N87" s="278" t="str">
        <f>IF(ISERROR(INDEX('7建具表'!$D$12:$D$298,MATCH(M87,'7建具表'!$C$12:$C$298,0))),"0",INDEX('7建具表'!$D$12:$D$298,MATCH(M87,'7建具表'!$C$12:$C$298,0)))</f>
        <v>0</v>
      </c>
      <c r="O87" s="277" t="str">
        <f>IF(ISERROR(INDEX('7建具表'!$E$12:$E$298,MATCH(M87,'7建具表'!$C$12:$C$298,0))),"0",INDEX('7建具表'!$E$12:$E$298,MATCH(M87,'7建具表'!$C$12:$C$298,0)))</f>
        <v>0</v>
      </c>
      <c r="P87" s="237">
        <f>ROUNDDOWN(+N87*O87,3)</f>
        <v>0</v>
      </c>
      <c r="Q87" s="154"/>
      <c r="R87" s="319"/>
      <c r="S87" s="278" t="str">
        <f>IF(ISERROR(INDEX('7建具表'!$D$12:$D$298,MATCH(R87,'7建具表'!$C$12:$C$298,0))),"0",INDEX('7建具表'!$D$12:$D$298,MATCH(R87,'7建具表'!$C$12:$C$298,0)))</f>
        <v>0</v>
      </c>
      <c r="T87" s="277" t="str">
        <f>IF(ISERROR(INDEX('7建具表'!$E$12:$E$298,MATCH(R87,'7建具表'!$C$12:$C$298,0))),"0",INDEX('7建具表'!$E$12:$E$298,MATCH(R87,'7建具表'!$C$12:$C$298,0)))</f>
        <v>0</v>
      </c>
      <c r="U87" s="237">
        <f>ROUNDDOWN(+S87*T87,3)</f>
        <v>0</v>
      </c>
      <c r="V87" s="158"/>
      <c r="W87" s="324"/>
      <c r="X87" s="278" t="str">
        <f>IF(ISERROR(INDEX('7建具表'!$D$12:$D$298,MATCH(W87,'7建具表'!$C$12:$C$298,0))),"0",INDEX('7建具表'!$D$12:$D$298,MATCH(W87,'7建具表'!$C$12:$C$298,0)))</f>
        <v>0</v>
      </c>
      <c r="Y87" s="277" t="str">
        <f>IF(ISERROR(INDEX('7建具表'!$E$12:$E$298,MATCH(W87,'7建具表'!$C$12:$C$298,0))),"0",INDEX('7建具表'!$E$12:$E$298,MATCH(W87,'7建具表'!$C$12:$C$298,0)))</f>
        <v>0</v>
      </c>
      <c r="Z87" s="237">
        <f>ROUNDDOWN(+X87*Y87,3)</f>
        <v>0</v>
      </c>
      <c r="AA87" s="22"/>
      <c r="AB87" s="22"/>
    </row>
    <row r="88" spans="2:28" s="23" customFormat="1" ht="13.5" customHeight="1" x14ac:dyDescent="0.15">
      <c r="B88" s="1599"/>
      <c r="C88" s="1604"/>
      <c r="D88" s="1583"/>
      <c r="E88" s="1603"/>
      <c r="F88" s="1586"/>
      <c r="G88" s="1586"/>
      <c r="H88" s="1586"/>
      <c r="I88" s="1586"/>
      <c r="J88" s="302"/>
      <c r="K88" s="142"/>
      <c r="L88" s="147"/>
      <c r="M88" s="313"/>
      <c r="N88" s="278" t="str">
        <f>IF(ISERROR(INDEX('7建具表'!$D$12:$D$298,MATCH(M88,'7建具表'!$C$12:$C$298,0))),"0",INDEX('7建具表'!$D$12:$D$298,MATCH(M88,'7建具表'!$C$12:$C$298,0)))</f>
        <v>0</v>
      </c>
      <c r="O88" s="277" t="str">
        <f>IF(ISERROR(INDEX('7建具表'!$E$12:$E$298,MATCH(M88,'7建具表'!$C$12:$C$298,0))),"0",INDEX('7建具表'!$E$12:$E$298,MATCH(M88,'7建具表'!$C$12:$C$298,0)))</f>
        <v>0</v>
      </c>
      <c r="P88" s="237">
        <f>ROUNDDOWN(+N88*O88,3)</f>
        <v>0</v>
      </c>
      <c r="Q88" s="153"/>
      <c r="R88" s="319"/>
      <c r="S88" s="278" t="str">
        <f>IF(ISERROR(INDEX('7建具表'!$D$12:$D$298,MATCH(R88,'7建具表'!$C$12:$C$298,0))),"0",INDEX('7建具表'!$D$12:$D$298,MATCH(R88,'7建具表'!$C$12:$C$298,0)))</f>
        <v>0</v>
      </c>
      <c r="T88" s="277" t="str">
        <f>IF(ISERROR(INDEX('7建具表'!$E$12:$E$298,MATCH(R88,'7建具表'!$C$12:$C$298,0))),"0",INDEX('7建具表'!$E$12:$E$298,MATCH(R88,'7建具表'!$C$12:$C$298,0)))</f>
        <v>0</v>
      </c>
      <c r="U88" s="237">
        <f>ROUNDDOWN(+S88*T88,3)</f>
        <v>0</v>
      </c>
      <c r="V88" s="147"/>
      <c r="W88" s="324"/>
      <c r="X88" s="278" t="str">
        <f>IF(ISERROR(INDEX('7建具表'!$D$12:$D$298,MATCH(W88,'7建具表'!$C$12:$C$298,0))),"0",INDEX('7建具表'!$D$12:$D$298,MATCH(W88,'7建具表'!$C$12:$C$298,0)))</f>
        <v>0</v>
      </c>
      <c r="Y88" s="277" t="str">
        <f>IF(ISERROR(INDEX('7建具表'!$E$12:$E$298,MATCH(W88,'7建具表'!$C$12:$C$298,0))),"0",INDEX('7建具表'!$E$12:$E$298,MATCH(W88,'7建具表'!$C$12:$C$298,0)))</f>
        <v>0</v>
      </c>
      <c r="Z88" s="237">
        <f>ROUNDDOWN(+X88*Y88,3)</f>
        <v>0</v>
      </c>
      <c r="AA88" s="132"/>
      <c r="AB88" s="22"/>
    </row>
    <row r="89" spans="2:28" s="23" customFormat="1" ht="13.5" customHeight="1" x14ac:dyDescent="0.15">
      <c r="B89" s="1599"/>
      <c r="C89" s="1605" t="s">
        <v>1354</v>
      </c>
      <c r="D89" s="1582">
        <f>IF(D87-$Y$8/100&lt;0,0,D87-$Y$8/100)</f>
        <v>0</v>
      </c>
      <c r="E89" s="1580" t="str">
        <f>IF(E87="-","-",IF(E87-$Y$8/100&lt;0,0,IF(E87=1,1,E87-$Y$8/100)))</f>
        <v>-</v>
      </c>
      <c r="F89" s="1576" t="str">
        <f>IF(F87="-","-",IF(F87-$Y$8/100&lt;0,0,IF(F87=1,1,F87-$Y$8/100)))</f>
        <v>-</v>
      </c>
      <c r="G89" s="1576" t="str">
        <f>IF(G87="-","-",IF(G87-$Y$8/100&lt;0,0,IF(G87=1,1,G87-$Y$8/100)))</f>
        <v>-</v>
      </c>
      <c r="H89" s="1576" t="str">
        <f>IF(H87="-","-",IF(H87-$Y$8/100&lt;0,0,IF(H87=1,1,H87-$Y$8/100)))</f>
        <v>-</v>
      </c>
      <c r="I89" s="1576" t="str">
        <f>IF(I87="-","-",IF(I87-$Y$8/100&lt;0,0,IF(I87=1,1,I87-$Y$8/100)))</f>
        <v>-</v>
      </c>
      <c r="J89" s="302"/>
      <c r="K89" s="142"/>
      <c r="L89" s="148"/>
      <c r="M89" s="314"/>
      <c r="N89" s="279" t="str">
        <f>IF(ISERROR(INDEX('7建具表'!$D$12:$D$298,MATCH(M89,'7建具表'!$C$12:$C$298,0))),"0",INDEX('7建具表'!$D$12:$D$298,MATCH(M89,'7建具表'!$C$12:$C$298,0)))</f>
        <v>0</v>
      </c>
      <c r="O89" s="280" t="str">
        <f>IF(ISERROR(INDEX('7建具表'!$E$12:$E$298,MATCH(M89,'7建具表'!$C$12:$C$298,0))),"0",INDEX('7建具表'!$E$12:$E$298,MATCH(M89,'7建具表'!$C$12:$C$298,0)))</f>
        <v>0</v>
      </c>
      <c r="P89" s="119">
        <f>ROUNDDOWN(+N89*O89,3)</f>
        <v>0</v>
      </c>
      <c r="Q89" s="154"/>
      <c r="R89" s="320"/>
      <c r="S89" s="283" t="str">
        <f>IF(ISERROR(INDEX('7建具表'!$D$12:$D$298,MATCH(R89,'7建具表'!$C$12:$C$298,0))),"0",INDEX('7建具表'!$D$12:$D$298,MATCH(R89,'7建具表'!$C$12:$C$298,0)))</f>
        <v>0</v>
      </c>
      <c r="T89" s="284" t="str">
        <f>IF(ISERROR(INDEX('7建具表'!$E$12:$E$298,MATCH(R89,'7建具表'!$C$12:$C$298,0))),"0",INDEX('7建具表'!$E$12:$E$298,MATCH(R89,'7建具表'!$C$12:$C$298,0)))</f>
        <v>0</v>
      </c>
      <c r="U89" s="119">
        <f>ROUNDDOWN(+S89*T89,3)</f>
        <v>0</v>
      </c>
      <c r="V89" s="159"/>
      <c r="W89" s="325"/>
      <c r="X89" s="283" t="str">
        <f>IF(ISERROR(INDEX('7建具表'!$D$12:$D$298,MATCH(W89,'7建具表'!$C$12:$C$298,0))),"0",INDEX('7建具表'!$D$12:$D$298,MATCH(W89,'7建具表'!$C$12:$C$298,0)))</f>
        <v>0</v>
      </c>
      <c r="Y89" s="284" t="str">
        <f>IF(ISERROR(INDEX('7建具表'!$E$12:$E$298,MATCH(W89,'7建具表'!$C$12:$C$298,0))),"0",INDEX('7建具表'!$E$12:$E$298,MATCH(W89,'7建具表'!$C$12:$C$298,0)))</f>
        <v>0</v>
      </c>
      <c r="Z89" s="119">
        <f>ROUNDDOWN(+X89*Y89,3)</f>
        <v>0</v>
      </c>
      <c r="AA89" s="22"/>
      <c r="AB89" s="22"/>
    </row>
    <row r="90" spans="2:28" s="23" customFormat="1" ht="13.5" customHeight="1" x14ac:dyDescent="0.15">
      <c r="B90" s="1599"/>
      <c r="C90" s="1579"/>
      <c r="D90" s="1583"/>
      <c r="E90" s="1581"/>
      <c r="F90" s="1577"/>
      <c r="G90" s="1577"/>
      <c r="H90" s="1577"/>
      <c r="I90" s="1577"/>
      <c r="J90" s="302"/>
      <c r="K90" s="142"/>
      <c r="L90" s="149"/>
      <c r="M90" s="315"/>
      <c r="N90" s="124"/>
      <c r="O90" s="124"/>
      <c r="P90" s="281">
        <f>ROUNDDOWN(SUM(P85:P89),2)</f>
        <v>0</v>
      </c>
      <c r="Q90" s="155"/>
      <c r="R90" s="321"/>
      <c r="S90" s="286"/>
      <c r="T90" s="286"/>
      <c r="U90" s="281">
        <f>ROUNDDOWN(SUM(U85:U89),2)</f>
        <v>0</v>
      </c>
      <c r="V90" s="155"/>
      <c r="W90" s="326"/>
      <c r="X90" s="286"/>
      <c r="Y90" s="286"/>
      <c r="Z90" s="281">
        <f>ROUNDDOWN(SUM(Z85:Z89),2)</f>
        <v>0</v>
      </c>
      <c r="AA90" s="22"/>
      <c r="AB90" s="22"/>
    </row>
    <row r="91" spans="2:28" s="23" customFormat="1" ht="13.5" customHeight="1" x14ac:dyDescent="0.15">
      <c r="B91" s="1599"/>
      <c r="C91" s="129"/>
      <c r="D91" s="130"/>
      <c r="E91" s="131"/>
      <c r="F91" s="131"/>
      <c r="G91" s="131"/>
      <c r="H91" s="131"/>
      <c r="I91" s="133"/>
      <c r="J91" s="301"/>
      <c r="K91" s="141"/>
      <c r="L91" s="148" t="s">
        <v>386</v>
      </c>
      <c r="M91" s="316"/>
      <c r="N91" s="277" t="str">
        <f>IF(ISERROR(INDEX('7建具表'!$D$12:$D$298,MATCH(M91,'7建具表'!$C$12:$C$298,0))),"0",INDEX('7建具表'!$D$12:$D$298,MATCH(M91,'7建具表'!$C$12:$C$298,0)))</f>
        <v>0</v>
      </c>
      <c r="O91" s="277" t="str">
        <f>IF(ISERROR(INDEX('7建具表'!$E$12:$E$298,MATCH(M91,'7建具表'!$C$12:$C$298,0))),"0",INDEX('7建具表'!$E$12:$E$298,MATCH(M91,'7建具表'!$C$12:$C$298,0)))</f>
        <v>0</v>
      </c>
      <c r="P91" s="237">
        <f>ROUNDDOWN(+N91*O91,3)</f>
        <v>0</v>
      </c>
      <c r="Q91" s="156" t="s">
        <v>388</v>
      </c>
      <c r="R91" s="319"/>
      <c r="S91" s="282" t="str">
        <f>IF(ISERROR(INDEX('7建具表'!$D$12:$D$298,MATCH(R91,'7建具表'!$C$12:$C$298,0))),"0",INDEX('7建具表'!$D$12:$D$298,MATCH(R91,'7建具表'!$C$12:$C$298,0)))</f>
        <v>0</v>
      </c>
      <c r="T91" s="282" t="str">
        <f>IF(ISERROR(INDEX('7建具表'!$E$12:$E$298,MATCH(R91,'7建具表'!$C$12:$C$298,0))),"0",INDEX('7建具表'!$E$12:$E$298,MATCH(R91,'7建具表'!$C$12:$C$298,0)))</f>
        <v>0</v>
      </c>
      <c r="U91" s="237">
        <f>ROUNDDOWN(+S91*T91,3)</f>
        <v>0</v>
      </c>
      <c r="V91" s="120"/>
      <c r="W91" s="307"/>
      <c r="X91" s="122"/>
      <c r="Y91" s="122"/>
      <c r="Z91" s="19"/>
      <c r="AA91" s="22"/>
      <c r="AB91" s="22"/>
    </row>
    <row r="92" spans="2:28" s="23" customFormat="1" ht="13.5" customHeight="1" x14ac:dyDescent="0.15">
      <c r="B92" s="1599"/>
      <c r="C92" s="134" t="s">
        <v>1352</v>
      </c>
      <c r="D92" s="22"/>
      <c r="E92" s="128"/>
      <c r="F92" s="128"/>
      <c r="G92" s="128"/>
      <c r="H92" s="128"/>
      <c r="I92" s="127"/>
      <c r="J92" s="302"/>
      <c r="K92" s="142"/>
      <c r="L92" s="148"/>
      <c r="M92" s="313"/>
      <c r="N92" s="277" t="str">
        <f>IF(ISERROR(INDEX('7建具表'!$D$12:$D$298,MATCH(M92,'7建具表'!$C$12:$C$298,0))),"0",INDEX('7建具表'!$D$12:$D$298,MATCH(M92,'7建具表'!$C$12:$C$298,0)))</f>
        <v>0</v>
      </c>
      <c r="O92" s="277" t="str">
        <f>IF(ISERROR(INDEX('7建具表'!$E$12:$E$298,MATCH(M92,'7建具表'!$C$12:$C$298,0))),"0",INDEX('7建具表'!$E$12:$E$298,MATCH(M92,'7建具表'!$C$12:$C$298,0)))</f>
        <v>0</v>
      </c>
      <c r="P92" s="237">
        <f>ROUNDDOWN(+N92*O92,3)</f>
        <v>0</v>
      </c>
      <c r="Q92" s="154"/>
      <c r="R92" s="319"/>
      <c r="S92" s="277" t="str">
        <f>IF(ISERROR(INDEX('7建具表'!$D$12:$D$298,MATCH(R92,'7建具表'!$C$12:$C$298,0))),"0",INDEX('7建具表'!$D$12:$D$298,MATCH(R92,'7建具表'!$C$12:$C$298,0)))</f>
        <v>0</v>
      </c>
      <c r="T92" s="277" t="str">
        <f>IF(ISERROR(INDEX('7建具表'!$E$12:$E$298,MATCH(R92,'7建具表'!$C$12:$C$298,0))),"0",INDEX('7建具表'!$E$12:$E$298,MATCH(R92,'7建具表'!$C$12:$C$298,0)))</f>
        <v>0</v>
      </c>
      <c r="U92" s="237">
        <f>ROUNDDOWN(+S92*T92,3)</f>
        <v>0</v>
      </c>
      <c r="V92" s="121"/>
      <c r="W92" s="307"/>
      <c r="X92" s="123"/>
      <c r="Y92" s="123"/>
      <c r="Z92" s="137"/>
      <c r="AA92" s="22"/>
      <c r="AB92" s="22"/>
    </row>
    <row r="93" spans="2:28" s="23" customFormat="1" ht="13.5" customHeight="1" x14ac:dyDescent="0.15">
      <c r="B93" s="1599"/>
      <c r="C93" s="1609"/>
      <c r="D93" s="1610"/>
      <c r="E93" s="1610"/>
      <c r="F93" s="1610"/>
      <c r="G93" s="1610"/>
      <c r="H93" s="1610"/>
      <c r="I93" s="1611"/>
      <c r="J93" s="302"/>
      <c r="K93" s="142"/>
      <c r="L93" s="148"/>
      <c r="M93" s="313"/>
      <c r="N93" s="278" t="str">
        <f>IF(ISERROR(INDEX('7建具表'!$D$12:$D$298,MATCH(M93,'7建具表'!$C$12:$C$298,0))),"0",INDEX('7建具表'!$D$12:$D$298,MATCH(M93,'7建具表'!$C$12:$C$298,0)))</f>
        <v>0</v>
      </c>
      <c r="O93" s="277" t="str">
        <f>IF(ISERROR(INDEX('7建具表'!$E$12:$E$298,MATCH(M93,'7建具表'!$C$12:$C$298,0))),"0",INDEX('7建具表'!$E$12:$E$298,MATCH(M93,'7建具表'!$C$12:$C$298,0)))</f>
        <v>0</v>
      </c>
      <c r="P93" s="237">
        <f>ROUNDDOWN(+N93*O93,3)</f>
        <v>0</v>
      </c>
      <c r="Q93" s="154"/>
      <c r="R93" s="319"/>
      <c r="S93" s="278" t="str">
        <f>IF(ISERROR(INDEX('7建具表'!$D$12:$D$298,MATCH(R93,'7建具表'!$C$12:$C$298,0))),"0",INDEX('7建具表'!$D$12:$D$298,MATCH(R93,'7建具表'!$C$12:$C$298,0)))</f>
        <v>0</v>
      </c>
      <c r="T93" s="277" t="str">
        <f>IF(ISERROR(INDEX('7建具表'!$E$12:$E$298,MATCH(R93,'7建具表'!$C$12:$C$298,0))),"0",INDEX('7建具表'!$E$12:$E$298,MATCH(R93,'7建具表'!$C$12:$C$298,0)))</f>
        <v>0</v>
      </c>
      <c r="U93" s="237">
        <f>ROUNDDOWN(+S93*T93,3)</f>
        <v>0</v>
      </c>
      <c r="V93" s="121"/>
      <c r="W93" s="307"/>
      <c r="X93" s="123"/>
      <c r="Y93" s="123"/>
      <c r="Z93" s="138"/>
      <c r="AA93" s="22"/>
      <c r="AB93" s="22"/>
    </row>
    <row r="94" spans="2:28" s="23" customFormat="1" ht="13.5" customHeight="1" x14ac:dyDescent="0.15">
      <c r="B94" s="1599"/>
      <c r="C94" s="1609"/>
      <c r="D94" s="1610"/>
      <c r="E94" s="1610"/>
      <c r="F94" s="1610"/>
      <c r="G94" s="1610"/>
      <c r="H94" s="1610"/>
      <c r="I94" s="1611"/>
      <c r="J94" s="302"/>
      <c r="K94" s="142"/>
      <c r="L94" s="148"/>
      <c r="M94" s="313"/>
      <c r="N94" s="278" t="str">
        <f>IF(ISERROR(INDEX('7建具表'!$D$12:$D$298,MATCH(M94,'7建具表'!$C$12:$C$298,0))),"0",INDEX('7建具表'!$D$12:$D$298,MATCH(M94,'7建具表'!$C$12:$C$298,0)))</f>
        <v>0</v>
      </c>
      <c r="O94" s="277" t="str">
        <f>IF(ISERROR(INDEX('7建具表'!$E$12:$E$298,MATCH(M94,'7建具表'!$C$12:$C$298,0))),"0",INDEX('7建具表'!$E$12:$E$298,MATCH(M94,'7建具表'!$C$12:$C$298,0)))</f>
        <v>0</v>
      </c>
      <c r="P94" s="237">
        <f>ROUNDDOWN(+N94*O94,3)</f>
        <v>0</v>
      </c>
      <c r="Q94" s="154"/>
      <c r="R94" s="319"/>
      <c r="S94" s="278" t="str">
        <f>IF(ISERROR(INDEX('7建具表'!$D$12:$D$298,MATCH(R94,'7建具表'!$C$12:$C$298,0))),"0",INDEX('7建具表'!$D$12:$D$298,MATCH(R94,'7建具表'!$C$12:$C$298,0)))</f>
        <v>0</v>
      </c>
      <c r="T94" s="277" t="str">
        <f>IF(ISERROR(INDEX('7建具表'!$E$12:$E$298,MATCH(R94,'7建具表'!$C$12:$C$298,0))),"0",INDEX('7建具表'!$E$12:$E$298,MATCH(R94,'7建具表'!$C$12:$C$298,0)))</f>
        <v>0</v>
      </c>
      <c r="U94" s="237">
        <f>ROUNDDOWN(+S94*T94,3)</f>
        <v>0</v>
      </c>
      <c r="V94" s="120"/>
      <c r="W94" s="307"/>
      <c r="X94" s="123"/>
      <c r="Y94" s="123" t="s">
        <v>390</v>
      </c>
      <c r="Z94" s="1578">
        <f>+P90+P96+U90+U96+Z90</f>
        <v>0</v>
      </c>
      <c r="AA94" s="22"/>
      <c r="AB94" s="22"/>
    </row>
    <row r="95" spans="2:28" s="23" customFormat="1" ht="13.5" customHeight="1" x14ac:dyDescent="0.15">
      <c r="B95" s="1599"/>
      <c r="C95" s="1609"/>
      <c r="D95" s="1610"/>
      <c r="E95" s="1610"/>
      <c r="F95" s="1610"/>
      <c r="G95" s="1610"/>
      <c r="H95" s="1610"/>
      <c r="I95" s="1611"/>
      <c r="J95" s="303"/>
      <c r="K95" s="143"/>
      <c r="L95" s="148"/>
      <c r="M95" s="317"/>
      <c r="N95" s="283" t="str">
        <f>IF(ISERROR(INDEX('7建具表'!$D$12:$D$298,MATCH(M95,'7建具表'!$C$12:$C$298,0))),"0",INDEX('7建具表'!$D$12:$D$298,MATCH(M95,'7建具表'!$C$12:$C$298,0)))</f>
        <v>0</v>
      </c>
      <c r="O95" s="284" t="str">
        <f>IF(ISERROR(INDEX('7建具表'!$E$12:$E$298,MATCH(M95,'7建具表'!$C$12:$C$298,0))),"0",INDEX('7建具表'!$E$12:$E$298,MATCH(M95,'7建具表'!$C$12:$C$298,0)))</f>
        <v>0</v>
      </c>
      <c r="P95" s="119">
        <f>ROUNDDOWN(+N95*O95,3)</f>
        <v>0</v>
      </c>
      <c r="Q95" s="154"/>
      <c r="R95" s="320"/>
      <c r="S95" s="283" t="str">
        <f>IF(ISERROR(INDEX('7建具表'!$D$12:$D$298,MATCH(R95,'7建具表'!$C$12:$C$298,0))),"0",INDEX('7建具表'!$D$12:$D$298,MATCH(R95,'7建具表'!$C$12:$C$298,0)))</f>
        <v>0</v>
      </c>
      <c r="T95" s="284" t="str">
        <f>IF(ISERROR(INDEX('7建具表'!$E$12:$E$298,MATCH(R95,'7建具表'!$C$12:$C$298,0))),"0",INDEX('7建具表'!$E$12:$E$298,MATCH(R95,'7建具表'!$C$12:$C$298,0)))</f>
        <v>0</v>
      </c>
      <c r="U95" s="119">
        <f>ROUNDDOWN(+S95*T95,3)</f>
        <v>0</v>
      </c>
      <c r="V95" s="121"/>
      <c r="W95" s="307"/>
      <c r="X95" s="123"/>
      <c r="Y95" s="123" t="s">
        <v>1355</v>
      </c>
      <c r="Z95" s="1584"/>
      <c r="AA95" s="22"/>
      <c r="AB95" s="22"/>
    </row>
    <row r="96" spans="2:28" s="23" customFormat="1" ht="13.5" customHeight="1" x14ac:dyDescent="0.15">
      <c r="B96" s="1600"/>
      <c r="C96" s="1612"/>
      <c r="D96" s="1613"/>
      <c r="E96" s="1613"/>
      <c r="F96" s="1613"/>
      <c r="G96" s="1613"/>
      <c r="H96" s="1613"/>
      <c r="I96" s="1614"/>
      <c r="J96" s="304" t="s">
        <v>390</v>
      </c>
      <c r="K96" s="276">
        <f>SUM(K85:K95)</f>
        <v>0</v>
      </c>
      <c r="L96" s="149"/>
      <c r="M96" s="318"/>
      <c r="N96" s="286"/>
      <c r="O96" s="286"/>
      <c r="P96" s="281">
        <f>ROUNDDOWN(SUM(P91:P95),2)</f>
        <v>0</v>
      </c>
      <c r="Q96" s="118"/>
      <c r="R96" s="321"/>
      <c r="S96" s="286"/>
      <c r="T96" s="286"/>
      <c r="U96" s="281">
        <f>ROUNDDOWN(SUM(U91:U95),2)</f>
        <v>0</v>
      </c>
      <c r="V96" s="135"/>
      <c r="W96" s="327"/>
      <c r="X96" s="124"/>
      <c r="Y96" s="124"/>
      <c r="Z96" s="1579"/>
      <c r="AA96" s="22"/>
      <c r="AB96" s="22"/>
    </row>
    <row r="97" spans="2:28" s="23" customFormat="1" ht="13.5" customHeight="1" x14ac:dyDescent="0.15">
      <c r="B97" s="1598">
        <v>8</v>
      </c>
      <c r="C97" s="1589" t="s">
        <v>1356</v>
      </c>
      <c r="D97" s="1591"/>
      <c r="E97" s="1578" t="s">
        <v>385</v>
      </c>
      <c r="F97" s="1578" t="s">
        <v>386</v>
      </c>
      <c r="G97" s="1578" t="s">
        <v>387</v>
      </c>
      <c r="H97" s="1578" t="s">
        <v>388</v>
      </c>
      <c r="I97" s="1578" t="s">
        <v>389</v>
      </c>
      <c r="J97" s="305"/>
      <c r="K97" s="144"/>
      <c r="L97" s="150" t="s">
        <v>385</v>
      </c>
      <c r="M97" s="316"/>
      <c r="N97" s="289" t="str">
        <f>IF(ISERROR(INDEX('7建具表'!$D$12:$D$298,MATCH(M97,'7建具表'!$C$12:$C$298,0))),"0",INDEX('7建具表'!$D$12:$D$298,MATCH(M97,'7建具表'!$C$12:$C$298,0)))</f>
        <v>0</v>
      </c>
      <c r="O97" s="289" t="str">
        <f>IF(ISERROR(INDEX('7建具表'!$E$12:$E$298,MATCH(M97,'7建具表'!$C$12:$C$298,0))),"0",INDEX('7建具表'!$E$12:$E$298,MATCH(M97,'7建具表'!$C$12:$C$298,0)))</f>
        <v>0</v>
      </c>
      <c r="P97" s="20">
        <f>ROUNDDOWN(+N97*O97,3)</f>
        <v>0</v>
      </c>
      <c r="Q97" s="157" t="s">
        <v>387</v>
      </c>
      <c r="R97" s="322"/>
      <c r="S97" s="290" t="str">
        <f>IF(ISERROR(INDEX('7建具表'!$D$12:$D$298,MATCH(R97,'7建具表'!$C$12:$C$298,0))),"0",INDEX('7建具表'!$D$12:$D$298,MATCH(R97,'7建具表'!$C$12:$C$298,0)))</f>
        <v>0</v>
      </c>
      <c r="T97" s="290" t="str">
        <f>IF(ISERROR(INDEX('7建具表'!$E$12:$E$298,MATCH(R97,'7建具表'!$C$12:$C$298,0))),"0",INDEX('7建具表'!$E$12:$E$298,MATCH(R97,'7建具表'!$C$12:$C$298,0)))</f>
        <v>0</v>
      </c>
      <c r="U97" s="20">
        <f>ROUNDDOWN(+S97*T97,3)</f>
        <v>0</v>
      </c>
      <c r="V97" s="157" t="s">
        <v>389</v>
      </c>
      <c r="W97" s="328"/>
      <c r="X97" s="290" t="str">
        <f>IF(ISERROR(INDEX('7建具表'!$D$12:$D$298,MATCH(W97,'7建具表'!$C$12:$C$298,0))),"0",INDEX('7建具表'!$D$12:$D$298,MATCH(W97,'7建具表'!$C$12:$C$298,0)))</f>
        <v>0</v>
      </c>
      <c r="Y97" s="290" t="str">
        <f>IF(ISERROR(INDEX('7建具表'!$E$12:$E$298,MATCH(W97,'7建具表'!$C$12:$C$298,0))),"0",INDEX('7建具表'!$E$12:$E$298,MATCH(W97,'7建具表'!$C$12:$C$298,0)))</f>
        <v>0</v>
      </c>
      <c r="Z97" s="20">
        <f>ROUNDDOWN(+X97*Y97,3)</f>
        <v>0</v>
      </c>
      <c r="AA97" s="132"/>
      <c r="AB97" s="22"/>
    </row>
    <row r="98" spans="2:28" s="23" customFormat="1" ht="13.5" customHeight="1" x14ac:dyDescent="0.15">
      <c r="B98" s="1599"/>
      <c r="C98" s="1595"/>
      <c r="D98" s="1597"/>
      <c r="E98" s="1579"/>
      <c r="F98" s="1579"/>
      <c r="G98" s="1579"/>
      <c r="H98" s="1579"/>
      <c r="I98" s="1579"/>
      <c r="J98" s="301"/>
      <c r="K98" s="141"/>
      <c r="L98" s="148"/>
      <c r="M98" s="313"/>
      <c r="N98" s="277" t="str">
        <f>IF(ISERROR(INDEX('7建具表'!$D$12:$D$298,MATCH(M98,'7建具表'!$C$12:$C$298,0))),"0",INDEX('7建具表'!$D$12:$D$298,MATCH(M98,'7建具表'!$C$12:$C$298,0)))</f>
        <v>0</v>
      </c>
      <c r="O98" s="277" t="str">
        <f>IF(ISERROR(INDEX('7建具表'!$E$12:$E$298,MATCH(M98,'7建具表'!$C$12:$C$298,0))),"0",INDEX('7建具表'!$E$12:$E$298,MATCH(M98,'7建具表'!$C$12:$C$298,0)))</f>
        <v>0</v>
      </c>
      <c r="P98" s="237">
        <f>ROUNDDOWN(+N98*O98,3)</f>
        <v>0</v>
      </c>
      <c r="Q98" s="154"/>
      <c r="R98" s="319"/>
      <c r="S98" s="277" t="str">
        <f>IF(ISERROR(INDEX('7建具表'!$D$12:$D$298,MATCH(R98,'7建具表'!$C$12:$C$298,0))),"0",INDEX('7建具表'!$D$12:$D$298,MATCH(R98,'7建具表'!$C$12:$C$298,0)))</f>
        <v>0</v>
      </c>
      <c r="T98" s="277" t="str">
        <f>IF(ISERROR(INDEX('7建具表'!$E$12:$E$298,MATCH(R98,'7建具表'!$C$12:$C$298,0))),"0",INDEX('7建具表'!$E$12:$E$298,MATCH(R98,'7建具表'!$C$12:$C$298,0)))</f>
        <v>0</v>
      </c>
      <c r="U98" s="237">
        <f>ROUNDDOWN(+S98*T98,3)</f>
        <v>0</v>
      </c>
      <c r="V98" s="158"/>
      <c r="W98" s="324"/>
      <c r="X98" s="277" t="str">
        <f>IF(ISERROR(INDEX('7建具表'!$D$12:$D$298,MATCH(W98,'7建具表'!$C$12:$C$298,0))),"0",INDEX('7建具表'!$D$12:$D$298,MATCH(W98,'7建具表'!$C$12:$C$298,0)))</f>
        <v>0</v>
      </c>
      <c r="Y98" s="277" t="str">
        <f>IF(ISERROR(INDEX('7建具表'!$E$12:$E$298,MATCH(W98,'7建具表'!$C$12:$C$298,0))),"0",INDEX('7建具表'!$E$12:$E$298,MATCH(W98,'7建具表'!$C$12:$C$298,0)))</f>
        <v>0</v>
      </c>
      <c r="Z98" s="237">
        <f>ROUNDDOWN(+X98*Y98,3)</f>
        <v>0</v>
      </c>
      <c r="AA98" s="22"/>
      <c r="AB98" s="22"/>
    </row>
    <row r="99" spans="2:28" s="23" customFormat="1" ht="13.5" customHeight="1" x14ac:dyDescent="0.15">
      <c r="B99" s="1599"/>
      <c r="C99" s="1584" t="s">
        <v>1353</v>
      </c>
      <c r="D99" s="1601">
        <f>IF(K108=0,0,ROUNDDOWN(+Z106/+K108,2))</f>
        <v>0</v>
      </c>
      <c r="E99" s="1602" t="str">
        <f>IF(P102=0,"-",ROUNDDOWN(+P102/+Z106,2))</f>
        <v>-</v>
      </c>
      <c r="F99" s="1585" t="str">
        <f>IF(P108=0,"-",ROUNDDOWN(+P108/+Z106,2))</f>
        <v>-</v>
      </c>
      <c r="G99" s="1585" t="str">
        <f>IF(U102=0,"-",ROUNDDOWN(U102/Z106,2))</f>
        <v>-</v>
      </c>
      <c r="H99" s="1585" t="str">
        <f>IF(U108=0,"-",ROUNDDOWN(+U108/+Z106,2))</f>
        <v>-</v>
      </c>
      <c r="I99" s="1585" t="str">
        <f>IF(Z102=0,"-",ROUNDDOWN(+Z102/+Z106,2))</f>
        <v>-</v>
      </c>
      <c r="J99" s="301"/>
      <c r="K99" s="141"/>
      <c r="L99" s="148"/>
      <c r="M99" s="313"/>
      <c r="N99" s="278" t="str">
        <f>IF(ISERROR(INDEX('7建具表'!$D$12:$D$298,MATCH(M99,'7建具表'!$C$12:$C$298,0))),"0",INDEX('7建具表'!$D$12:$D$298,MATCH(M99,'7建具表'!$C$12:$C$298,0)))</f>
        <v>0</v>
      </c>
      <c r="O99" s="277" t="str">
        <f>IF(ISERROR(INDEX('7建具表'!$E$12:$E$298,MATCH(M99,'7建具表'!$C$12:$C$298,0))),"0",INDEX('7建具表'!$E$12:$E$298,MATCH(M99,'7建具表'!$C$12:$C$298,0)))</f>
        <v>0</v>
      </c>
      <c r="P99" s="237">
        <f>ROUNDDOWN(+N99*O99,3)</f>
        <v>0</v>
      </c>
      <c r="Q99" s="154"/>
      <c r="R99" s="319"/>
      <c r="S99" s="278" t="str">
        <f>IF(ISERROR(INDEX('7建具表'!$D$12:$D$298,MATCH(R99,'7建具表'!$C$12:$C$298,0))),"0",INDEX('7建具表'!$D$12:$D$298,MATCH(R99,'7建具表'!$C$12:$C$298,0)))</f>
        <v>0</v>
      </c>
      <c r="T99" s="277" t="str">
        <f>IF(ISERROR(INDEX('7建具表'!$E$12:$E$298,MATCH(R99,'7建具表'!$C$12:$C$298,0))),"0",INDEX('7建具表'!$E$12:$E$298,MATCH(R99,'7建具表'!$C$12:$C$298,0)))</f>
        <v>0</v>
      </c>
      <c r="U99" s="237">
        <f>ROUNDDOWN(+S99*T99,3)</f>
        <v>0</v>
      </c>
      <c r="V99" s="158"/>
      <c r="W99" s="324"/>
      <c r="X99" s="278" t="str">
        <f>IF(ISERROR(INDEX('7建具表'!$D$12:$D$298,MATCH(W99,'7建具表'!$C$12:$C$298,0))),"0",INDEX('7建具表'!$D$12:$D$298,MATCH(W99,'7建具表'!$C$12:$C$298,0)))</f>
        <v>0</v>
      </c>
      <c r="Y99" s="277" t="str">
        <f>IF(ISERROR(INDEX('7建具表'!$E$12:$E$298,MATCH(W99,'7建具表'!$C$12:$C$298,0))),"0",INDEX('7建具表'!$E$12:$E$298,MATCH(W99,'7建具表'!$C$12:$C$298,0)))</f>
        <v>0</v>
      </c>
      <c r="Z99" s="237">
        <f>ROUNDDOWN(+X99*Y99,3)</f>
        <v>0</v>
      </c>
      <c r="AA99" s="22"/>
      <c r="AB99" s="22"/>
    </row>
    <row r="100" spans="2:28" s="23" customFormat="1" ht="13.5" customHeight="1" x14ac:dyDescent="0.15">
      <c r="B100" s="1599"/>
      <c r="C100" s="1604"/>
      <c r="D100" s="1583"/>
      <c r="E100" s="1603"/>
      <c r="F100" s="1586"/>
      <c r="G100" s="1586"/>
      <c r="H100" s="1586"/>
      <c r="I100" s="1586"/>
      <c r="J100" s="302"/>
      <c r="K100" s="142"/>
      <c r="L100" s="147"/>
      <c r="M100" s="313"/>
      <c r="N100" s="278" t="str">
        <f>IF(ISERROR(INDEX('7建具表'!$D$12:$D$298,MATCH(M100,'7建具表'!$C$12:$C$298,0))),"0",INDEX('7建具表'!$D$12:$D$298,MATCH(M100,'7建具表'!$C$12:$C$298,0)))</f>
        <v>0</v>
      </c>
      <c r="O100" s="277" t="str">
        <f>IF(ISERROR(INDEX('7建具表'!$E$12:$E$298,MATCH(M100,'7建具表'!$C$12:$C$298,0))),"0",INDEX('7建具表'!$E$12:$E$298,MATCH(M100,'7建具表'!$C$12:$C$298,0)))</f>
        <v>0</v>
      </c>
      <c r="P100" s="237">
        <f>ROUNDDOWN(+N100*O100,3)</f>
        <v>0</v>
      </c>
      <c r="Q100" s="153"/>
      <c r="R100" s="319"/>
      <c r="S100" s="278" t="str">
        <f>IF(ISERROR(INDEX('7建具表'!$D$12:$D$298,MATCH(R100,'7建具表'!$C$12:$C$298,0))),"0",INDEX('7建具表'!$D$12:$D$298,MATCH(R100,'7建具表'!$C$12:$C$298,0)))</f>
        <v>0</v>
      </c>
      <c r="T100" s="277" t="str">
        <f>IF(ISERROR(INDEX('7建具表'!$E$12:$E$298,MATCH(R100,'7建具表'!$C$12:$C$298,0))),"0",INDEX('7建具表'!$E$12:$E$298,MATCH(R100,'7建具表'!$C$12:$C$298,0)))</f>
        <v>0</v>
      </c>
      <c r="U100" s="237">
        <f>ROUNDDOWN(+S100*T100,3)</f>
        <v>0</v>
      </c>
      <c r="V100" s="147"/>
      <c r="W100" s="324"/>
      <c r="X100" s="278" t="str">
        <f>IF(ISERROR(INDEX('7建具表'!$D$12:$D$298,MATCH(W100,'7建具表'!$C$12:$C$298,0))),"0",INDEX('7建具表'!$D$12:$D$298,MATCH(W100,'7建具表'!$C$12:$C$298,0)))</f>
        <v>0</v>
      </c>
      <c r="Y100" s="277" t="str">
        <f>IF(ISERROR(INDEX('7建具表'!$E$12:$E$298,MATCH(W100,'7建具表'!$C$12:$C$298,0))),"0",INDEX('7建具表'!$E$12:$E$298,MATCH(W100,'7建具表'!$C$12:$C$298,0)))</f>
        <v>0</v>
      </c>
      <c r="Z100" s="237">
        <f>ROUNDDOWN(+X100*Y100,3)</f>
        <v>0</v>
      </c>
      <c r="AA100" s="132"/>
      <c r="AB100" s="22"/>
    </row>
    <row r="101" spans="2:28" s="23" customFormat="1" ht="13.5" customHeight="1" x14ac:dyDescent="0.15">
      <c r="B101" s="1599"/>
      <c r="C101" s="1605" t="s">
        <v>1354</v>
      </c>
      <c r="D101" s="1582">
        <f>IF(D99-$Y$8/100&lt;0,0,D99-$Y$8/100)</f>
        <v>0</v>
      </c>
      <c r="E101" s="1580" t="str">
        <f>IF(E99="-","-",IF(E99-$Y$8/100&lt;0,0,IF(E99=1,1,E99-$Y$8/100)))</f>
        <v>-</v>
      </c>
      <c r="F101" s="1576" t="str">
        <f>IF(F99="-","-",IF(F99-$Y$8/100&lt;0,0,IF(F99=1,1,F99-$Y$8/100)))</f>
        <v>-</v>
      </c>
      <c r="G101" s="1576" t="str">
        <f>IF(G99="-","-",IF(G99-$Y$8/100&lt;0,0,IF(G99=1,1,G99-$Y$8/100)))</f>
        <v>-</v>
      </c>
      <c r="H101" s="1576" t="str">
        <f>IF(H99="-","-",IF(H99-$Y$8/100&lt;0,0,IF(H99=1,1,H99-$Y$8/100)))</f>
        <v>-</v>
      </c>
      <c r="I101" s="1576" t="str">
        <f>IF(I99="-","-",IF(I99-$Y$8/100&lt;0,0,IF(I99=1,1,I99-$Y$8/100)))</f>
        <v>-</v>
      </c>
      <c r="J101" s="302"/>
      <c r="K101" s="142"/>
      <c r="L101" s="148"/>
      <c r="M101" s="314"/>
      <c r="N101" s="279" t="str">
        <f>IF(ISERROR(INDEX('7建具表'!$D$12:$D$298,MATCH(M101,'7建具表'!$C$12:$C$298,0))),"0",INDEX('7建具表'!$D$12:$D$298,MATCH(M101,'7建具表'!$C$12:$C$298,0)))</f>
        <v>0</v>
      </c>
      <c r="O101" s="280" t="str">
        <f>IF(ISERROR(INDEX('7建具表'!$E$12:$E$298,MATCH(M101,'7建具表'!$C$12:$C$298,0))),"0",INDEX('7建具表'!$E$12:$E$298,MATCH(M101,'7建具表'!$C$12:$C$298,0)))</f>
        <v>0</v>
      </c>
      <c r="P101" s="119">
        <f>ROUNDDOWN(+N101*O101,3)</f>
        <v>0</v>
      </c>
      <c r="Q101" s="154"/>
      <c r="R101" s="320"/>
      <c r="S101" s="283" t="str">
        <f>IF(ISERROR(INDEX('7建具表'!$D$12:$D$298,MATCH(R101,'7建具表'!$C$12:$C$298,0))),"0",INDEX('7建具表'!$D$12:$D$298,MATCH(R101,'7建具表'!$C$12:$C$298,0)))</f>
        <v>0</v>
      </c>
      <c r="T101" s="284" t="str">
        <f>IF(ISERROR(INDEX('7建具表'!$E$12:$E$298,MATCH(R101,'7建具表'!$C$12:$C$298,0))),"0",INDEX('7建具表'!$E$12:$E$298,MATCH(R101,'7建具表'!$C$12:$C$298,0)))</f>
        <v>0</v>
      </c>
      <c r="U101" s="119">
        <f>ROUNDDOWN(+S101*T101,3)</f>
        <v>0</v>
      </c>
      <c r="V101" s="159"/>
      <c r="W101" s="325"/>
      <c r="X101" s="283" t="str">
        <f>IF(ISERROR(INDEX('7建具表'!$D$12:$D$298,MATCH(W101,'7建具表'!$C$12:$C$298,0))),"0",INDEX('7建具表'!$D$12:$D$298,MATCH(W101,'7建具表'!$C$12:$C$298,0)))</f>
        <v>0</v>
      </c>
      <c r="Y101" s="284" t="str">
        <f>IF(ISERROR(INDEX('7建具表'!$E$12:$E$298,MATCH(W101,'7建具表'!$C$12:$C$298,0))),"0",INDEX('7建具表'!$E$12:$E$298,MATCH(W101,'7建具表'!$C$12:$C$298,0)))</f>
        <v>0</v>
      </c>
      <c r="Z101" s="119">
        <f>ROUNDDOWN(+X101*Y101,3)</f>
        <v>0</v>
      </c>
      <c r="AA101" s="22"/>
      <c r="AB101" s="22"/>
    </row>
    <row r="102" spans="2:28" s="23" customFormat="1" ht="13.5" customHeight="1" x14ac:dyDescent="0.15">
      <c r="B102" s="1599"/>
      <c r="C102" s="1579"/>
      <c r="D102" s="1583"/>
      <c r="E102" s="1581"/>
      <c r="F102" s="1577"/>
      <c r="G102" s="1577"/>
      <c r="H102" s="1577"/>
      <c r="I102" s="1577"/>
      <c r="J102" s="302"/>
      <c r="K102" s="142"/>
      <c r="L102" s="149"/>
      <c r="M102" s="315"/>
      <c r="N102" s="124"/>
      <c r="O102" s="124"/>
      <c r="P102" s="281">
        <f>ROUNDDOWN(SUM(P97:P101),2)</f>
        <v>0</v>
      </c>
      <c r="Q102" s="155"/>
      <c r="R102" s="321"/>
      <c r="S102" s="286"/>
      <c r="T102" s="286"/>
      <c r="U102" s="281">
        <f>ROUNDDOWN(SUM(U97:U101),2)</f>
        <v>0</v>
      </c>
      <c r="V102" s="155"/>
      <c r="W102" s="287"/>
      <c r="X102" s="286"/>
      <c r="Y102" s="286"/>
      <c r="Z102" s="281">
        <f>ROUNDDOWN(SUM(Z97:Z101),2)</f>
        <v>0</v>
      </c>
      <c r="AA102" s="22"/>
      <c r="AB102" s="22"/>
    </row>
    <row r="103" spans="2:28" s="23" customFormat="1" ht="13.5" customHeight="1" x14ac:dyDescent="0.15">
      <c r="B103" s="1599"/>
      <c r="C103" s="129"/>
      <c r="D103" s="130"/>
      <c r="E103" s="131"/>
      <c r="F103" s="131"/>
      <c r="G103" s="131"/>
      <c r="H103" s="131"/>
      <c r="I103" s="133"/>
      <c r="J103" s="301"/>
      <c r="K103" s="141"/>
      <c r="L103" s="148" t="s">
        <v>386</v>
      </c>
      <c r="M103" s="316"/>
      <c r="N103" s="293" t="str">
        <f>IF(ISERROR(INDEX('7建具表'!$D$12:$D$298,MATCH(M103,'7建具表'!$C$12:$C$298,0))),"0",INDEX('7建具表'!$D$12:$D$298,MATCH(M103,'7建具表'!$C$12:$C$298,0)))</f>
        <v>0</v>
      </c>
      <c r="O103" s="277" t="str">
        <f>IF(ISERROR(INDEX('7建具表'!$E$12:$E$298,MATCH(M103,'7建具表'!$C$12:$C$298,0))),"0",INDEX('7建具表'!$E$12:$E$298,MATCH(M103,'7建具表'!$C$12:$C$298,0)))</f>
        <v>0</v>
      </c>
      <c r="P103" s="237">
        <f>ROUNDDOWN(+N103*O103,3)</f>
        <v>0</v>
      </c>
      <c r="Q103" s="156" t="s">
        <v>388</v>
      </c>
      <c r="R103" s="319"/>
      <c r="S103" s="282" t="str">
        <f>IF(ISERROR(INDEX('7建具表'!$D$12:$D$298,MATCH(R103,'7建具表'!$C$12:$C$298,0))),"0",INDEX('7建具表'!$D$12:$D$298,MATCH(R103,'7建具表'!$C$12:$C$298,0)))</f>
        <v>0</v>
      </c>
      <c r="T103" s="282" t="str">
        <f>IF(ISERROR(INDEX('7建具表'!$E$12:$E$298,MATCH(R103,'7建具表'!$C$12:$C$298,0))),"0",INDEX('7建具表'!$E$12:$E$298,MATCH(R103,'7建具表'!$C$12:$C$298,0)))</f>
        <v>0</v>
      </c>
      <c r="U103" s="237">
        <f>ROUNDDOWN(+S103*T103,3)</f>
        <v>0</v>
      </c>
      <c r="V103" s="120"/>
      <c r="X103" s="122"/>
      <c r="Y103" s="122"/>
      <c r="Z103" s="19"/>
      <c r="AA103" s="22"/>
      <c r="AB103" s="22"/>
    </row>
    <row r="104" spans="2:28" s="23" customFormat="1" ht="13.5" customHeight="1" x14ac:dyDescent="0.15">
      <c r="B104" s="1599"/>
      <c r="C104" s="134" t="s">
        <v>1352</v>
      </c>
      <c r="D104" s="22"/>
      <c r="E104" s="128"/>
      <c r="F104" s="128"/>
      <c r="G104" s="128"/>
      <c r="H104" s="128"/>
      <c r="I104" s="127"/>
      <c r="J104" s="302"/>
      <c r="K104" s="142"/>
      <c r="L104" s="148"/>
      <c r="M104" s="313"/>
      <c r="N104" s="277" t="str">
        <f>IF(ISERROR(INDEX('7建具表'!$D$12:$D$298,MATCH(M104,'7建具表'!$C$12:$C$298,0))),"0",INDEX('7建具表'!$D$12:$D$298,MATCH(M104,'7建具表'!$C$12:$C$298,0)))</f>
        <v>0</v>
      </c>
      <c r="O104" s="277" t="str">
        <f>IF(ISERROR(INDEX('7建具表'!$E$12:$E$298,MATCH(M104,'7建具表'!$C$12:$C$298,0))),"0",INDEX('7建具表'!$E$12:$E$298,MATCH(M104,'7建具表'!$C$12:$C$298,0)))</f>
        <v>0</v>
      </c>
      <c r="P104" s="237">
        <f>ROUNDDOWN(+N104*O104,3)</f>
        <v>0</v>
      </c>
      <c r="Q104" s="154"/>
      <c r="R104" s="319"/>
      <c r="S104" s="277" t="str">
        <f>IF(ISERROR(INDEX('7建具表'!$D$12:$D$298,MATCH(R104,'7建具表'!$C$12:$C$298,0))),"0",INDEX('7建具表'!$D$12:$D$298,MATCH(R104,'7建具表'!$C$12:$C$298,0)))</f>
        <v>0</v>
      </c>
      <c r="T104" s="277" t="str">
        <f>IF(ISERROR(INDEX('7建具表'!$E$12:$E$298,MATCH(R104,'7建具表'!$C$12:$C$298,0))),"0",INDEX('7建具表'!$E$12:$E$298,MATCH(R104,'7建具表'!$C$12:$C$298,0)))</f>
        <v>0</v>
      </c>
      <c r="U104" s="237">
        <f>ROUNDDOWN(+S104*T104,3)</f>
        <v>0</v>
      </c>
      <c r="V104" s="121"/>
      <c r="X104" s="123"/>
      <c r="Y104" s="123"/>
      <c r="Z104" s="137"/>
      <c r="AA104" s="22"/>
      <c r="AB104" s="22"/>
    </row>
    <row r="105" spans="2:28" s="23" customFormat="1" ht="13.5" customHeight="1" x14ac:dyDescent="0.15">
      <c r="B105" s="1599"/>
      <c r="C105" s="1609"/>
      <c r="D105" s="1610"/>
      <c r="E105" s="1610"/>
      <c r="F105" s="1610"/>
      <c r="G105" s="1610"/>
      <c r="H105" s="1610"/>
      <c r="I105" s="1611"/>
      <c r="J105" s="302"/>
      <c r="K105" s="142"/>
      <c r="L105" s="148"/>
      <c r="M105" s="313"/>
      <c r="N105" s="278" t="str">
        <f>IF(ISERROR(INDEX('7建具表'!$D$12:$D$298,MATCH(M105,'7建具表'!$C$12:$C$298,0))),"0",INDEX('7建具表'!$D$12:$D$298,MATCH(M105,'7建具表'!$C$12:$C$298,0)))</f>
        <v>0</v>
      </c>
      <c r="O105" s="277" t="str">
        <f>IF(ISERROR(INDEX('7建具表'!$E$12:$E$298,MATCH(M105,'7建具表'!$C$12:$C$298,0))),"0",INDEX('7建具表'!$E$12:$E$298,MATCH(M105,'7建具表'!$C$12:$C$298,0)))</f>
        <v>0</v>
      </c>
      <c r="P105" s="237">
        <f>ROUNDDOWN(+N105*O105,3)</f>
        <v>0</v>
      </c>
      <c r="Q105" s="154"/>
      <c r="R105" s="319"/>
      <c r="S105" s="278" t="str">
        <f>IF(ISERROR(INDEX('7建具表'!$D$12:$D$298,MATCH(R105,'7建具表'!$C$12:$C$298,0))),"0",INDEX('7建具表'!$D$12:$D$298,MATCH(R105,'7建具表'!$C$12:$C$298,0)))</f>
        <v>0</v>
      </c>
      <c r="T105" s="277" t="str">
        <f>IF(ISERROR(INDEX('7建具表'!$E$12:$E$298,MATCH(R105,'7建具表'!$C$12:$C$298,0))),"0",INDEX('7建具表'!$E$12:$E$298,MATCH(R105,'7建具表'!$C$12:$C$298,0)))</f>
        <v>0</v>
      </c>
      <c r="U105" s="237">
        <f>ROUNDDOWN(+S105*T105,3)</f>
        <v>0</v>
      </c>
      <c r="V105" s="121"/>
      <c r="X105" s="123"/>
      <c r="Y105" s="123"/>
      <c r="Z105" s="138"/>
      <c r="AA105" s="22"/>
      <c r="AB105" s="22"/>
    </row>
    <row r="106" spans="2:28" s="23" customFormat="1" ht="13.5" customHeight="1" x14ac:dyDescent="0.15">
      <c r="B106" s="1599"/>
      <c r="C106" s="1609"/>
      <c r="D106" s="1610"/>
      <c r="E106" s="1610"/>
      <c r="F106" s="1610"/>
      <c r="G106" s="1610"/>
      <c r="H106" s="1610"/>
      <c r="I106" s="1611"/>
      <c r="J106" s="302"/>
      <c r="K106" s="142"/>
      <c r="L106" s="148"/>
      <c r="M106" s="313"/>
      <c r="N106" s="278" t="str">
        <f>IF(ISERROR(INDEX('7建具表'!$D$12:$D$298,MATCH(M106,'7建具表'!$C$12:$C$298,0))),"0",INDEX('7建具表'!$D$12:$D$298,MATCH(M106,'7建具表'!$C$12:$C$298,0)))</f>
        <v>0</v>
      </c>
      <c r="O106" s="277" t="str">
        <f>IF(ISERROR(INDEX('7建具表'!$E$12:$E$298,MATCH(M106,'7建具表'!$C$12:$C$298,0))),"0",INDEX('7建具表'!$E$12:$E$298,MATCH(M106,'7建具表'!$C$12:$C$298,0)))</f>
        <v>0</v>
      </c>
      <c r="P106" s="237">
        <f>ROUNDDOWN(+N106*O106,3)</f>
        <v>0</v>
      </c>
      <c r="Q106" s="154"/>
      <c r="R106" s="319"/>
      <c r="S106" s="278" t="str">
        <f>IF(ISERROR(INDEX('7建具表'!$D$12:$D$298,MATCH(R106,'7建具表'!$C$12:$C$298,0))),"0",INDEX('7建具表'!$D$12:$D$298,MATCH(R106,'7建具表'!$C$12:$C$298,0)))</f>
        <v>0</v>
      </c>
      <c r="T106" s="277" t="str">
        <f>IF(ISERROR(INDEX('7建具表'!$E$12:$E$298,MATCH(R106,'7建具表'!$C$12:$C$298,0))),"0",INDEX('7建具表'!$E$12:$E$298,MATCH(R106,'7建具表'!$C$12:$C$298,0)))</f>
        <v>0</v>
      </c>
      <c r="U106" s="237">
        <f>ROUNDDOWN(+S106*T106,3)</f>
        <v>0</v>
      </c>
      <c r="V106" s="120"/>
      <c r="X106" s="123"/>
      <c r="Y106" s="123" t="s">
        <v>390</v>
      </c>
      <c r="Z106" s="1578">
        <f>+P102+P108+U102+U108+Z102</f>
        <v>0</v>
      </c>
      <c r="AA106" s="22"/>
      <c r="AB106" s="22"/>
    </row>
    <row r="107" spans="2:28" s="23" customFormat="1" ht="13.5" customHeight="1" x14ac:dyDescent="0.15">
      <c r="B107" s="1599"/>
      <c r="C107" s="1609"/>
      <c r="D107" s="1610"/>
      <c r="E107" s="1610"/>
      <c r="F107" s="1610"/>
      <c r="G107" s="1610"/>
      <c r="H107" s="1610"/>
      <c r="I107" s="1611"/>
      <c r="J107" s="303"/>
      <c r="K107" s="143"/>
      <c r="L107" s="148"/>
      <c r="M107" s="317"/>
      <c r="N107" s="283" t="str">
        <f>IF(ISERROR(INDEX('7建具表'!$D$12:$D$298,MATCH(M107,'7建具表'!$C$12:$C$298,0))),"0",INDEX('7建具表'!$D$12:$D$298,MATCH(M107,'7建具表'!$C$12:$C$298,0)))</f>
        <v>0</v>
      </c>
      <c r="O107" s="284" t="str">
        <f>IF(ISERROR(INDEX('7建具表'!$E$12:$E$298,MATCH(M107,'7建具表'!$C$12:$C$298,0))),"0",INDEX('7建具表'!$E$12:$E$298,MATCH(M107,'7建具表'!$C$12:$C$298,0)))</f>
        <v>0</v>
      </c>
      <c r="P107" s="119">
        <f>ROUNDDOWN(+N107*O107,3)</f>
        <v>0</v>
      </c>
      <c r="Q107" s="154"/>
      <c r="R107" s="320"/>
      <c r="S107" s="283" t="str">
        <f>IF(ISERROR(INDEX('7建具表'!$D$12:$D$298,MATCH(R107,'7建具表'!$C$12:$C$298,0))),"0",INDEX('7建具表'!$D$12:$D$298,MATCH(R107,'7建具表'!$C$12:$C$298,0)))</f>
        <v>0</v>
      </c>
      <c r="T107" s="284" t="str">
        <f>IF(ISERROR(INDEX('7建具表'!$E$12:$E$298,MATCH(R107,'7建具表'!$C$12:$C$298,0))),"0",INDEX('7建具表'!$E$12:$E$298,MATCH(R107,'7建具表'!$C$12:$C$298,0)))</f>
        <v>0</v>
      </c>
      <c r="U107" s="119">
        <f>ROUNDDOWN(+S107*T107,3)</f>
        <v>0</v>
      </c>
      <c r="V107" s="121"/>
      <c r="X107" s="123"/>
      <c r="Y107" s="123" t="s">
        <v>1355</v>
      </c>
      <c r="Z107" s="1584"/>
      <c r="AA107" s="22"/>
      <c r="AB107" s="22"/>
    </row>
    <row r="108" spans="2:28" s="23" customFormat="1" ht="13.5" customHeight="1" x14ac:dyDescent="0.15">
      <c r="B108" s="1600"/>
      <c r="C108" s="1612"/>
      <c r="D108" s="1613"/>
      <c r="E108" s="1613"/>
      <c r="F108" s="1613"/>
      <c r="G108" s="1613"/>
      <c r="H108" s="1613"/>
      <c r="I108" s="1614"/>
      <c r="J108" s="304" t="s">
        <v>390</v>
      </c>
      <c r="K108" s="276">
        <f>SUM(K97:K107)</f>
        <v>0</v>
      </c>
      <c r="L108" s="149"/>
      <c r="M108" s="288"/>
      <c r="N108" s="286"/>
      <c r="O108" s="286"/>
      <c r="P108" s="281">
        <f>ROUNDDOWN(SUM(P103:P107),2)</f>
        <v>0</v>
      </c>
      <c r="Q108" s="118"/>
      <c r="R108" s="285"/>
      <c r="S108" s="286"/>
      <c r="T108" s="286"/>
      <c r="U108" s="281">
        <f>ROUNDDOWN(SUM(U103:U107),2)</f>
        <v>0</v>
      </c>
      <c r="V108" s="135"/>
      <c r="W108" s="136"/>
      <c r="X108" s="124"/>
      <c r="Y108" s="124"/>
      <c r="Z108" s="1579"/>
      <c r="AA108" s="22"/>
      <c r="AB108" s="22"/>
    </row>
    <row r="109" spans="2:28" x14ac:dyDescent="0.15">
      <c r="J109" s="306"/>
    </row>
    <row r="110" spans="2:28" s="23" customFormat="1" ht="18" customHeight="1" x14ac:dyDescent="0.15">
      <c r="B110" s="23" t="s">
        <v>219</v>
      </c>
      <c r="C110" s="192" t="s">
        <v>220</v>
      </c>
      <c r="J110" s="307"/>
    </row>
    <row r="111" spans="2:28" s="23" customFormat="1" ht="18" customHeight="1" x14ac:dyDescent="0.15">
      <c r="C111" s="23" t="s">
        <v>216</v>
      </c>
      <c r="J111" s="307"/>
    </row>
    <row r="112" spans="2:28" s="23" customFormat="1" ht="18" customHeight="1" x14ac:dyDescent="0.15">
      <c r="C112" s="192" t="s">
        <v>217</v>
      </c>
      <c r="J112" s="307"/>
    </row>
    <row r="113" spans="2:28" s="23" customFormat="1" ht="18" customHeight="1" x14ac:dyDescent="0.15">
      <c r="B113" s="23" t="s">
        <v>219</v>
      </c>
      <c r="C113" s="23" t="s">
        <v>213</v>
      </c>
      <c r="J113" s="307"/>
    </row>
    <row r="114" spans="2:28" s="23" customFormat="1" ht="18" customHeight="1" x14ac:dyDescent="0.15">
      <c r="J114" s="307"/>
    </row>
    <row r="115" spans="2:28" s="23" customFormat="1" ht="18" customHeight="1" x14ac:dyDescent="0.15">
      <c r="J115" s="307"/>
    </row>
    <row r="116" spans="2:28" s="23" customFormat="1" ht="18" customHeight="1" x14ac:dyDescent="0.15">
      <c r="B116" s="197" t="s">
        <v>298</v>
      </c>
      <c r="J116" s="307"/>
    </row>
    <row r="117" spans="2:28" s="23" customFormat="1" ht="18" customHeight="1" x14ac:dyDescent="0.15">
      <c r="B117" s="187"/>
      <c r="J117" s="307"/>
    </row>
    <row r="118" spans="2:28" s="23" customFormat="1" ht="18" customHeight="1" x14ac:dyDescent="0.15">
      <c r="B118" s="197"/>
      <c r="C118" s="197"/>
      <c r="J118" s="307"/>
    </row>
    <row r="119" spans="2:28" s="187" customFormat="1" ht="18" customHeight="1" x14ac:dyDescent="0.15">
      <c r="B119" s="679" t="s">
        <v>396</v>
      </c>
      <c r="C119" s="661" t="s">
        <v>214</v>
      </c>
      <c r="G119" s="1587"/>
      <c r="H119" s="1588"/>
      <c r="I119" s="1588"/>
      <c r="J119" s="308"/>
      <c r="Q119" s="186"/>
      <c r="R119" s="186"/>
      <c r="S119" s="186"/>
      <c r="T119" s="186"/>
      <c r="U119" s="186"/>
      <c r="V119" s="186"/>
      <c r="W119" s="120"/>
      <c r="X119" s="146"/>
      <c r="Z119" s="291" t="s">
        <v>1108</v>
      </c>
    </row>
    <row r="120" spans="2:28" s="187" customFormat="1" ht="18" customHeight="1" x14ac:dyDescent="0.15">
      <c r="B120" s="679" t="s">
        <v>396</v>
      </c>
      <c r="C120" s="661" t="s">
        <v>215</v>
      </c>
      <c r="F120" s="117"/>
      <c r="G120" s="1587"/>
      <c r="H120" s="1587"/>
      <c r="I120" s="1587"/>
      <c r="J120" s="308"/>
      <c r="Q120" s="186"/>
      <c r="R120" s="186"/>
      <c r="S120" s="186"/>
      <c r="T120" s="186"/>
      <c r="U120" s="186"/>
      <c r="V120" s="186"/>
      <c r="W120" s="23"/>
      <c r="X120" s="22"/>
    </row>
    <row r="121" spans="2:28" s="187" customFormat="1" ht="18" customHeight="1" x14ac:dyDescent="0.15">
      <c r="B121" s="654" t="s">
        <v>1869</v>
      </c>
      <c r="D121" s="191"/>
      <c r="F121" s="117"/>
      <c r="G121" s="117"/>
      <c r="H121" s="117"/>
      <c r="I121" s="117"/>
      <c r="J121" s="308"/>
      <c r="S121" s="190"/>
      <c r="T121" s="145" t="s">
        <v>383</v>
      </c>
      <c r="U121" s="197"/>
      <c r="V121" s="197"/>
      <c r="W121" s="188"/>
      <c r="X121" s="188"/>
      <c r="Y121" s="17"/>
      <c r="Z121" s="198" t="s">
        <v>218</v>
      </c>
    </row>
    <row r="122" spans="2:28" s="23" customFormat="1" ht="18" customHeight="1" x14ac:dyDescent="0.15">
      <c r="B122" s="16"/>
      <c r="J122" s="307"/>
      <c r="L122" s="22"/>
      <c r="M122" s="22"/>
      <c r="N122" s="22"/>
      <c r="O122" s="22"/>
      <c r="Z122" s="22"/>
      <c r="AB122" s="189"/>
    </row>
    <row r="123" spans="2:28" ht="19.5" customHeight="1" x14ac:dyDescent="0.15">
      <c r="B123" s="18"/>
      <c r="C123" s="1619" t="s">
        <v>1357</v>
      </c>
      <c r="D123" s="1620"/>
      <c r="E123" s="1589" t="s">
        <v>1358</v>
      </c>
      <c r="F123" s="1590"/>
      <c r="G123" s="1590"/>
      <c r="H123" s="1590"/>
      <c r="I123" s="1591"/>
      <c r="J123" s="309"/>
      <c r="K123" s="194"/>
      <c r="L123" s="1606" t="s">
        <v>1359</v>
      </c>
      <c r="M123" s="1607"/>
      <c r="N123" s="1607"/>
      <c r="O123" s="1607"/>
      <c r="P123" s="1607"/>
      <c r="Q123" s="1607"/>
      <c r="R123" s="1607"/>
      <c r="S123" s="1607"/>
      <c r="T123" s="1607"/>
      <c r="U123" s="1607"/>
      <c r="V123" s="1607"/>
      <c r="W123" s="1607"/>
      <c r="X123" s="1607"/>
      <c r="Y123" s="1607"/>
      <c r="Z123" s="1608"/>
    </row>
    <row r="124" spans="2:28" ht="18" customHeight="1" x14ac:dyDescent="0.15">
      <c r="B124" s="101"/>
      <c r="C124" s="1621"/>
      <c r="D124" s="1622"/>
      <c r="E124" s="1592"/>
      <c r="F124" s="1593"/>
      <c r="G124" s="1593"/>
      <c r="H124" s="1593"/>
      <c r="I124" s="1594"/>
      <c r="J124" s="310" t="s">
        <v>914</v>
      </c>
      <c r="K124" s="195" t="s">
        <v>913</v>
      </c>
      <c r="L124" s="20" t="s">
        <v>264</v>
      </c>
      <c r="M124" s="1625" t="s">
        <v>391</v>
      </c>
      <c r="N124" s="1606" t="s">
        <v>392</v>
      </c>
      <c r="O124" s="1608"/>
      <c r="P124" s="20" t="s">
        <v>390</v>
      </c>
      <c r="Q124" s="20" t="s">
        <v>264</v>
      </c>
      <c r="R124" s="1625" t="s">
        <v>391</v>
      </c>
      <c r="S124" s="1606" t="s">
        <v>392</v>
      </c>
      <c r="T124" s="1608"/>
      <c r="U124" s="20" t="s">
        <v>390</v>
      </c>
      <c r="V124" s="20" t="s">
        <v>264</v>
      </c>
      <c r="W124" s="1625" t="s">
        <v>391</v>
      </c>
      <c r="X124" s="1606" t="s">
        <v>392</v>
      </c>
      <c r="Y124" s="1608"/>
      <c r="Z124" s="20" t="s">
        <v>390</v>
      </c>
    </row>
    <row r="125" spans="2:28" ht="18" customHeight="1" x14ac:dyDescent="0.15">
      <c r="B125" s="126"/>
      <c r="C125" s="1623"/>
      <c r="D125" s="1624"/>
      <c r="E125" s="1595"/>
      <c r="F125" s="1596"/>
      <c r="G125" s="1596"/>
      <c r="H125" s="1596"/>
      <c r="I125" s="1597"/>
      <c r="J125" s="311"/>
      <c r="K125" s="196"/>
      <c r="L125" s="125"/>
      <c r="M125" s="1626"/>
      <c r="N125" s="21" t="s">
        <v>393</v>
      </c>
      <c r="O125" s="77" t="s">
        <v>394</v>
      </c>
      <c r="P125" s="119" t="s">
        <v>395</v>
      </c>
      <c r="Q125" s="119"/>
      <c r="R125" s="1626"/>
      <c r="S125" s="21" t="s">
        <v>393</v>
      </c>
      <c r="T125" s="21" t="s">
        <v>394</v>
      </c>
      <c r="U125" s="119" t="s">
        <v>395</v>
      </c>
      <c r="V125" s="119"/>
      <c r="W125" s="1626"/>
      <c r="X125" s="21" t="s">
        <v>393</v>
      </c>
      <c r="Y125" s="21" t="s">
        <v>394</v>
      </c>
      <c r="Z125" s="119" t="s">
        <v>395</v>
      </c>
    </row>
    <row r="126" spans="2:28" s="23" customFormat="1" ht="13.5" customHeight="1" x14ac:dyDescent="0.15">
      <c r="B126" s="1598">
        <v>9</v>
      </c>
      <c r="C126" s="1615" t="s">
        <v>1360</v>
      </c>
      <c r="D126" s="1616"/>
      <c r="E126" s="1578" t="s">
        <v>385</v>
      </c>
      <c r="F126" s="1578" t="s">
        <v>386</v>
      </c>
      <c r="G126" s="1578" t="s">
        <v>387</v>
      </c>
      <c r="H126" s="1578" t="s">
        <v>388</v>
      </c>
      <c r="I126" s="1578" t="s">
        <v>389</v>
      </c>
      <c r="J126" s="312"/>
      <c r="K126" s="140"/>
      <c r="L126" s="150" t="s">
        <v>385</v>
      </c>
      <c r="M126" s="313"/>
      <c r="N126" s="277" t="str">
        <f>IF(ISERROR(INDEX('7建具表'!$D$12:$D$298,MATCH(M126,'7建具表'!$C$12:$C$298,0))),"0",INDEX('7建具表'!$D$12:$D$298,MATCH(M126,'7建具表'!$C$12:$C$298,0)))</f>
        <v>0</v>
      </c>
      <c r="O126" s="277" t="str">
        <f>IF(ISERROR(INDEX('7建具表'!$E$12:$E$298,MATCH(M126,'7建具表'!$C$12:$C$298,0))),"0",INDEX('7建具表'!$E$12:$E$298,MATCH(M126,'7建具表'!$C$12:$C$298,0)))</f>
        <v>0</v>
      </c>
      <c r="P126" s="237">
        <f>ROUNDDOWN(+N126*O126,3)</f>
        <v>0</v>
      </c>
      <c r="Q126" s="153" t="s">
        <v>387</v>
      </c>
      <c r="R126" s="319"/>
      <c r="S126" s="282" t="str">
        <f>IF(ISERROR(INDEX('7建具表'!$D$12:$D$298,MATCH(R126,'7建具表'!$C$12:$C$298,0))),"0",INDEX('7建具表'!$D$12:$D$298,MATCH(R126,'7建具表'!$C$12:$C$298,0)))</f>
        <v>0</v>
      </c>
      <c r="T126" s="282" t="str">
        <f>IF(ISERROR(INDEX('7建具表'!$E$12:$E$298,MATCH(R126,'7建具表'!$C$12:$C$298,0))),"0",INDEX('7建具表'!$E$12:$E$298,MATCH(R126,'7建具表'!$C$12:$C$298,0)))</f>
        <v>0</v>
      </c>
      <c r="U126" s="237">
        <f>ROUNDDOWN(+S126*T126,3)</f>
        <v>0</v>
      </c>
      <c r="V126" s="153" t="s">
        <v>389</v>
      </c>
      <c r="W126" s="323"/>
      <c r="X126" s="282" t="str">
        <f>IF(ISERROR(INDEX('7建具表'!$D$12:$D$298,MATCH(W126,'7建具表'!$C$12:$C$298,0))),"0",INDEX('7建具表'!$D$12:$D$298,MATCH(W126,'7建具表'!$C$12:$C$298,0)))</f>
        <v>0</v>
      </c>
      <c r="Y126" s="282" t="str">
        <f>IF(ISERROR(INDEX('7建具表'!$E$12:$E$298,MATCH(W126,'7建具表'!$C$12:$C$298,0))),"0",INDEX('7建具表'!$E$12:$E$298,MATCH(W126,'7建具表'!$C$12:$C$298,0)))</f>
        <v>0</v>
      </c>
      <c r="Z126" s="237">
        <f>ROUNDDOWN(+X126*Y126,3)</f>
        <v>0</v>
      </c>
      <c r="AA126" s="132"/>
      <c r="AB126" s="22"/>
    </row>
    <row r="127" spans="2:28" s="23" customFormat="1" ht="13.5" customHeight="1" x14ac:dyDescent="0.15">
      <c r="B127" s="1599"/>
      <c r="C127" s="1617"/>
      <c r="D127" s="1618"/>
      <c r="E127" s="1579"/>
      <c r="F127" s="1579"/>
      <c r="G127" s="1579"/>
      <c r="H127" s="1579"/>
      <c r="I127" s="1579"/>
      <c r="J127" s="301"/>
      <c r="K127" s="141"/>
      <c r="L127" s="147"/>
      <c r="M127" s="313"/>
      <c r="N127" s="277" t="str">
        <f>IF(ISERROR(INDEX('7建具表'!$D$12:$D$298,MATCH(M127,'7建具表'!$C$12:$C$298,0))),"0",INDEX('7建具表'!$D$12:$D$298,MATCH(M127,'7建具表'!$C$12:$C$298,0)))</f>
        <v>0</v>
      </c>
      <c r="O127" s="277" t="str">
        <f>IF(ISERROR(INDEX('7建具表'!$E$12:$E$298,MATCH(M127,'7建具表'!$C$12:$C$298,0))),"0",INDEX('7建具表'!$E$12:$E$298,MATCH(M127,'7建具表'!$C$12:$C$298,0)))</f>
        <v>0</v>
      </c>
      <c r="P127" s="237">
        <f>ROUNDDOWN(+N127*O127,3)</f>
        <v>0</v>
      </c>
      <c r="Q127" s="154"/>
      <c r="R127" s="319"/>
      <c r="S127" s="277" t="str">
        <f>IF(ISERROR(INDEX('7建具表'!$D$12:$D$298,MATCH(R127,'7建具表'!$C$12:$C$298,0))),"0",INDEX('7建具表'!$D$12:$D$298,MATCH(R127,'7建具表'!$C$12:$C$298,0)))</f>
        <v>0</v>
      </c>
      <c r="T127" s="277" t="str">
        <f>IF(ISERROR(INDEX('7建具表'!$E$12:$E$298,MATCH(R127,'7建具表'!$C$12:$C$298,0))),"0",INDEX('7建具表'!$E$12:$E$298,MATCH(R127,'7建具表'!$C$12:$C$298,0)))</f>
        <v>0</v>
      </c>
      <c r="U127" s="237">
        <f>ROUNDDOWN(+S127*T127,3)</f>
        <v>0</v>
      </c>
      <c r="V127" s="158"/>
      <c r="W127" s="324"/>
      <c r="X127" s="277" t="str">
        <f>IF(ISERROR(INDEX('7建具表'!$D$12:$D$298,MATCH(W127,'7建具表'!$C$12:$C$298,0))),"0",INDEX('7建具表'!$D$12:$D$298,MATCH(W127,'7建具表'!$C$12:$C$298,0)))</f>
        <v>0</v>
      </c>
      <c r="Y127" s="277" t="str">
        <f>IF(ISERROR(INDEX('7建具表'!$E$12:$E$298,MATCH(W127,'7建具表'!$C$12:$C$298,0))),"0",INDEX('7建具表'!$E$12:$E$298,MATCH(W127,'7建具表'!$C$12:$C$298,0)))</f>
        <v>0</v>
      </c>
      <c r="Z127" s="237">
        <f>ROUNDDOWN(+X127*Y127,3)</f>
        <v>0</v>
      </c>
      <c r="AA127" s="22"/>
      <c r="AB127" s="22"/>
    </row>
    <row r="128" spans="2:28" s="23" customFormat="1" ht="13.5" customHeight="1" x14ac:dyDescent="0.15">
      <c r="B128" s="1599"/>
      <c r="C128" s="1578" t="s">
        <v>1353</v>
      </c>
      <c r="D128" s="1601">
        <f>IF(K137=0,0,ROUNDDOWN(+Z135/+K137,2))</f>
        <v>0</v>
      </c>
      <c r="E128" s="1602" t="str">
        <f>IF(P131=0,"-",ROUNDDOWN(+P131/+Z135,2))</f>
        <v>-</v>
      </c>
      <c r="F128" s="1585" t="str">
        <f>IF(P137=0,"-",ROUNDDOWN(+P137/+Z135,2))</f>
        <v>-</v>
      </c>
      <c r="G128" s="1585" t="str">
        <f>IF(U131=0,"-",ROUNDDOWN(U131/Z135,2))</f>
        <v>-</v>
      </c>
      <c r="H128" s="1585" t="str">
        <f>IF(U137=0,"-",ROUNDDOWN(+U137/+Z135,2))</f>
        <v>-</v>
      </c>
      <c r="I128" s="1585" t="str">
        <f>IF(Z131=0,"-",ROUNDDOWN(+Z131/+Z135,2))</f>
        <v>-</v>
      </c>
      <c r="J128" s="301"/>
      <c r="K128" s="141"/>
      <c r="L128" s="147"/>
      <c r="M128" s="313"/>
      <c r="N128" s="278" t="str">
        <f>IF(ISERROR(INDEX('7建具表'!$D$12:$D$298,MATCH(M128,'7建具表'!$C$12:$C$298,0))),"0",INDEX('7建具表'!$D$12:$D$298,MATCH(M128,'7建具表'!$C$12:$C$298,0)))</f>
        <v>0</v>
      </c>
      <c r="O128" s="277" t="str">
        <f>IF(ISERROR(INDEX('7建具表'!$E$12:$E$298,MATCH(M128,'7建具表'!$C$12:$C$298,0))),"0",INDEX('7建具表'!$E$12:$E$298,MATCH(M128,'7建具表'!$C$12:$C$298,0)))</f>
        <v>0</v>
      </c>
      <c r="P128" s="237">
        <f>ROUNDDOWN(+N128*O128,3)</f>
        <v>0</v>
      </c>
      <c r="Q128" s="154"/>
      <c r="R128" s="319"/>
      <c r="S128" s="278" t="str">
        <f>IF(ISERROR(INDEX('7建具表'!$D$12:$D$298,MATCH(R128,'7建具表'!$C$12:$C$298,0))),"0",INDEX('7建具表'!$D$12:$D$298,MATCH(R128,'7建具表'!$C$12:$C$298,0)))</f>
        <v>0</v>
      </c>
      <c r="T128" s="277" t="str">
        <f>IF(ISERROR(INDEX('7建具表'!$E$12:$E$298,MATCH(R128,'7建具表'!$C$12:$C$298,0))),"0",INDEX('7建具表'!$E$12:$E$298,MATCH(R128,'7建具表'!$C$12:$C$298,0)))</f>
        <v>0</v>
      </c>
      <c r="U128" s="237">
        <f>ROUNDDOWN(+S128*T128,3)</f>
        <v>0</v>
      </c>
      <c r="V128" s="158"/>
      <c r="W128" s="324"/>
      <c r="X128" s="278" t="str">
        <f>IF(ISERROR(INDEX('7建具表'!$D$12:$D$298,MATCH(W128,'7建具表'!$C$12:$C$298,0))),"0",INDEX('7建具表'!$D$12:$D$298,MATCH(W128,'7建具表'!$C$12:$C$298,0)))</f>
        <v>0</v>
      </c>
      <c r="Y128" s="277" t="str">
        <f>IF(ISERROR(INDEX('7建具表'!$E$12:$E$298,MATCH(W128,'7建具表'!$C$12:$C$298,0))),"0",INDEX('7建具表'!$E$12:$E$298,MATCH(W128,'7建具表'!$C$12:$C$298,0)))</f>
        <v>0</v>
      </c>
      <c r="Z128" s="237">
        <f>ROUNDDOWN(+X128*Y128,3)</f>
        <v>0</v>
      </c>
      <c r="AA128" s="22"/>
      <c r="AB128" s="22"/>
    </row>
    <row r="129" spans="2:28" s="23" customFormat="1" ht="13.5" customHeight="1" x14ac:dyDescent="0.15">
      <c r="B129" s="1599"/>
      <c r="C129" s="1604"/>
      <c r="D129" s="1583"/>
      <c r="E129" s="1603"/>
      <c r="F129" s="1586"/>
      <c r="G129" s="1586"/>
      <c r="H129" s="1586"/>
      <c r="I129" s="1586"/>
      <c r="J129" s="302"/>
      <c r="K129" s="142"/>
      <c r="L129" s="147"/>
      <c r="M129" s="313"/>
      <c r="N129" s="278" t="str">
        <f>IF(ISERROR(INDEX('7建具表'!$D$12:$D$298,MATCH(M129,'7建具表'!$C$12:$C$298,0))),"0",INDEX('7建具表'!$D$12:$D$298,MATCH(M129,'7建具表'!$C$12:$C$298,0)))</f>
        <v>0</v>
      </c>
      <c r="O129" s="277" t="str">
        <f>IF(ISERROR(INDEX('7建具表'!$E$12:$E$298,MATCH(M129,'7建具表'!$C$12:$C$298,0))),"0",INDEX('7建具表'!$E$12:$E$298,MATCH(M129,'7建具表'!$C$12:$C$298,0)))</f>
        <v>0</v>
      </c>
      <c r="P129" s="237">
        <f>ROUNDDOWN(+N129*O129,3)</f>
        <v>0</v>
      </c>
      <c r="Q129" s="153"/>
      <c r="R129" s="319"/>
      <c r="S129" s="278" t="str">
        <f>IF(ISERROR(INDEX('7建具表'!$D$12:$D$298,MATCH(R129,'7建具表'!$C$12:$C$298,0))),"0",INDEX('7建具表'!$D$12:$D$298,MATCH(R129,'7建具表'!$C$12:$C$298,0)))</f>
        <v>0</v>
      </c>
      <c r="T129" s="277" t="str">
        <f>IF(ISERROR(INDEX('7建具表'!$E$12:$E$298,MATCH(R129,'7建具表'!$C$12:$C$298,0))),"0",INDEX('7建具表'!$E$12:$E$298,MATCH(R129,'7建具表'!$C$12:$C$298,0)))</f>
        <v>0</v>
      </c>
      <c r="U129" s="237">
        <f>ROUNDDOWN(+S129*T129,3)</f>
        <v>0</v>
      </c>
      <c r="V129" s="147"/>
      <c r="W129" s="324"/>
      <c r="X129" s="278" t="str">
        <f>IF(ISERROR(INDEX('7建具表'!$D$12:$D$298,MATCH(W129,'7建具表'!$C$12:$C$298,0))),"0",INDEX('7建具表'!$D$12:$D$298,MATCH(W129,'7建具表'!$C$12:$C$298,0)))</f>
        <v>0</v>
      </c>
      <c r="Y129" s="277" t="str">
        <f>IF(ISERROR(INDEX('7建具表'!$E$12:$E$298,MATCH(W129,'7建具表'!$C$12:$C$298,0))),"0",INDEX('7建具表'!$E$12:$E$298,MATCH(W129,'7建具表'!$C$12:$C$298,0)))</f>
        <v>0</v>
      </c>
      <c r="Z129" s="237">
        <f>ROUNDDOWN(+X129*Y129,3)</f>
        <v>0</v>
      </c>
      <c r="AA129" s="132"/>
      <c r="AB129" s="22"/>
    </row>
    <row r="130" spans="2:28" s="23" customFormat="1" ht="13.5" customHeight="1" x14ac:dyDescent="0.15">
      <c r="B130" s="1599"/>
      <c r="C130" s="1605" t="s">
        <v>1354</v>
      </c>
      <c r="D130" s="1582">
        <f>IF(D128-$Y$8/100&lt;0,0,D128-$Y$8/100)</f>
        <v>0</v>
      </c>
      <c r="E130" s="1580" t="str">
        <f>IF(E128="-","-",IF(E128-$Y$8/100&lt;0,0,IF(E128=1,1,E128-$Y$8/100)))</f>
        <v>-</v>
      </c>
      <c r="F130" s="1576" t="str">
        <f>IF(F128="-","-",IF(F128-$Y$8/100&lt;0,0,IF(F128=1,1,F128-$Y$8/100)))</f>
        <v>-</v>
      </c>
      <c r="G130" s="1576" t="str">
        <f>IF(G128="-","-",IF(G128-$Y$8/100&lt;0,0,IF(G128=1,1,G128-$Y$8/100)))</f>
        <v>-</v>
      </c>
      <c r="H130" s="1576" t="str">
        <f>IF(H128="-","-",IF(H128-$Y$8/100&lt;0,0,IF(H128=1,1,H128-$Y$8/100)))</f>
        <v>-</v>
      </c>
      <c r="I130" s="1576" t="str">
        <f>IF(I128="-","-",IF(I128-$Y$8/100&lt;0,0,IF(I128=1,1,I128-$Y$8/100)))</f>
        <v>-</v>
      </c>
      <c r="J130" s="302"/>
      <c r="K130" s="142"/>
      <c r="L130" s="147"/>
      <c r="M130" s="314"/>
      <c r="N130" s="279" t="str">
        <f>IF(ISERROR(INDEX('7建具表'!$D$12:$D$298,MATCH(M130,'7建具表'!$C$12:$C$298,0))),"0",INDEX('7建具表'!$D$12:$D$298,MATCH(M130,'7建具表'!$C$12:$C$298,0)))</f>
        <v>0</v>
      </c>
      <c r="O130" s="280" t="str">
        <f>IF(ISERROR(INDEX('7建具表'!$E$12:$E$298,MATCH(M130,'7建具表'!$C$12:$C$298,0))),"0",INDEX('7建具表'!$E$12:$E$298,MATCH(M130,'7建具表'!$C$12:$C$298,0)))</f>
        <v>0</v>
      </c>
      <c r="P130" s="119">
        <f>ROUNDDOWN(+N130*O130,3)</f>
        <v>0</v>
      </c>
      <c r="Q130" s="154"/>
      <c r="R130" s="320"/>
      <c r="S130" s="283" t="str">
        <f>IF(ISERROR(INDEX('7建具表'!$D$12:$D$298,MATCH(R130,'7建具表'!$C$12:$C$298,0))),"0",INDEX('7建具表'!$D$12:$D$298,MATCH(R130,'7建具表'!$C$12:$C$298,0)))</f>
        <v>0</v>
      </c>
      <c r="T130" s="284" t="str">
        <f>IF(ISERROR(INDEX('7建具表'!$E$12:$E$298,MATCH(R130,'7建具表'!$C$12:$C$298,0))),"0",INDEX('7建具表'!$E$12:$E$298,MATCH(R130,'7建具表'!$C$12:$C$298,0)))</f>
        <v>0</v>
      </c>
      <c r="U130" s="119">
        <f>ROUNDDOWN(+S130*T130,3)</f>
        <v>0</v>
      </c>
      <c r="V130" s="159"/>
      <c r="W130" s="325"/>
      <c r="X130" s="283" t="str">
        <f>IF(ISERROR(INDEX('7建具表'!$D$12:$D$298,MATCH(W130,'7建具表'!$C$12:$C$298,0))),"0",INDEX('7建具表'!$D$12:$D$298,MATCH(W130,'7建具表'!$C$12:$C$298,0)))</f>
        <v>0</v>
      </c>
      <c r="Y130" s="284" t="str">
        <f>IF(ISERROR(INDEX('7建具表'!$E$12:$E$298,MATCH(W130,'7建具表'!$C$12:$C$298,0))),"0",INDEX('7建具表'!$E$12:$E$298,MATCH(W130,'7建具表'!$C$12:$C$298,0)))</f>
        <v>0</v>
      </c>
      <c r="Z130" s="119">
        <f>ROUNDDOWN(+X130*Y130,3)</f>
        <v>0</v>
      </c>
      <c r="AA130" s="22"/>
      <c r="AB130" s="22"/>
    </row>
    <row r="131" spans="2:28" s="23" customFormat="1" ht="13.5" customHeight="1" x14ac:dyDescent="0.15">
      <c r="B131" s="1599"/>
      <c r="C131" s="1579"/>
      <c r="D131" s="1583"/>
      <c r="E131" s="1581"/>
      <c r="F131" s="1577"/>
      <c r="G131" s="1577"/>
      <c r="H131" s="1577"/>
      <c r="I131" s="1577"/>
      <c r="J131" s="302"/>
      <c r="K131" s="142"/>
      <c r="L131" s="151"/>
      <c r="M131" s="315"/>
      <c r="N131" s="124"/>
      <c r="O131" s="124"/>
      <c r="P131" s="281">
        <f>ROUNDDOWN(SUM(P126:P130),2)</f>
        <v>0</v>
      </c>
      <c r="Q131" s="155"/>
      <c r="R131" s="321"/>
      <c r="S131" s="286"/>
      <c r="T131" s="286"/>
      <c r="U131" s="281">
        <f>ROUNDDOWN(SUM(U126:U130),2)</f>
        <v>0</v>
      </c>
      <c r="V131" s="155"/>
      <c r="W131" s="326"/>
      <c r="X131" s="286"/>
      <c r="Y131" s="286"/>
      <c r="Z131" s="281">
        <f>ROUNDDOWN(SUM(Z126:Z130),2)</f>
        <v>0</v>
      </c>
      <c r="AA131" s="22"/>
      <c r="AB131" s="22"/>
    </row>
    <row r="132" spans="2:28" s="23" customFormat="1" ht="13.5" customHeight="1" x14ac:dyDescent="0.15">
      <c r="B132" s="1599"/>
      <c r="C132" s="129"/>
      <c r="D132" s="130"/>
      <c r="E132" s="131"/>
      <c r="F132" s="131"/>
      <c r="G132" s="131"/>
      <c r="H132" s="131"/>
      <c r="I132" s="133"/>
      <c r="J132" s="301"/>
      <c r="K132" s="141"/>
      <c r="L132" s="152" t="s">
        <v>386</v>
      </c>
      <c r="M132" s="316"/>
      <c r="N132" s="277" t="str">
        <f>IF(ISERROR(INDEX('7建具表'!$D$12:$D$298,MATCH(M132,'7建具表'!$C$12:$C$298,0))),"0",INDEX('7建具表'!$D$12:$D$298,MATCH(M132,'7建具表'!$C$12:$C$298,0)))</f>
        <v>0</v>
      </c>
      <c r="O132" s="277" t="str">
        <f>IF(ISERROR(INDEX('7建具表'!$E$12:$E$298,MATCH(M132,'7建具表'!$C$12:$C$298,0))),"0",INDEX('7建具表'!$E$12:$E$298,MATCH(M132,'7建具表'!$C$12:$C$298,0)))</f>
        <v>0</v>
      </c>
      <c r="P132" s="237">
        <f>ROUNDDOWN(+N132*O132,3)</f>
        <v>0</v>
      </c>
      <c r="Q132" s="156" t="s">
        <v>388</v>
      </c>
      <c r="R132" s="319"/>
      <c r="S132" s="282" t="str">
        <f>IF(ISERROR(INDEX('7建具表'!$D$12:$D$298,MATCH(R132,'7建具表'!$C$12:$C$298,0))),"0",INDEX('7建具表'!$D$12:$D$298,MATCH(R132,'7建具表'!$C$12:$C$298,0)))</f>
        <v>0</v>
      </c>
      <c r="T132" s="282" t="str">
        <f>IF(ISERROR(INDEX('7建具表'!$E$12:$E$298,MATCH(R132,'7建具表'!$C$12:$C$298,0))),"0",INDEX('7建具表'!$E$12:$E$298,MATCH(R132,'7建具表'!$C$12:$C$298,0)))</f>
        <v>0</v>
      </c>
      <c r="U132" s="237">
        <f>ROUNDDOWN(+S132*T132,3)</f>
        <v>0</v>
      </c>
      <c r="V132" s="160"/>
      <c r="W132" s="307"/>
      <c r="X132" s="122"/>
      <c r="Y132" s="122"/>
      <c r="Z132" s="19"/>
      <c r="AA132" s="22"/>
      <c r="AB132" s="22"/>
    </row>
    <row r="133" spans="2:28" s="23" customFormat="1" ht="13.5" customHeight="1" x14ac:dyDescent="0.15">
      <c r="B133" s="1599"/>
      <c r="C133" s="134" t="s">
        <v>1352</v>
      </c>
      <c r="D133" s="22"/>
      <c r="E133" s="128"/>
      <c r="F133" s="128"/>
      <c r="G133" s="128"/>
      <c r="H133" s="128"/>
      <c r="I133" s="127"/>
      <c r="J133" s="302"/>
      <c r="K133" s="142"/>
      <c r="L133" s="148"/>
      <c r="M133" s="313"/>
      <c r="N133" s="277" t="str">
        <f>IF(ISERROR(INDEX('7建具表'!$D$12:$D$298,MATCH(M133,'7建具表'!$C$12:$C$298,0))),"0",INDEX('7建具表'!$D$12:$D$298,MATCH(M133,'7建具表'!$C$12:$C$298,0)))</f>
        <v>0</v>
      </c>
      <c r="O133" s="277" t="str">
        <f>IF(ISERROR(INDEX('7建具表'!$E$12:$E$298,MATCH(M133,'7建具表'!$C$12:$C$298,0))),"0",INDEX('7建具表'!$E$12:$E$298,MATCH(M133,'7建具表'!$C$12:$C$298,0)))</f>
        <v>0</v>
      </c>
      <c r="P133" s="237">
        <f>ROUNDDOWN(+N133*O133,3)</f>
        <v>0</v>
      </c>
      <c r="Q133" s="154"/>
      <c r="R133" s="319"/>
      <c r="S133" s="277" t="str">
        <f>IF(ISERROR(INDEX('7建具表'!$D$12:$D$298,MATCH(R133,'7建具表'!$C$12:$C$298,0))),"0",INDEX('7建具表'!$D$12:$D$298,MATCH(R133,'7建具表'!$C$12:$C$298,0)))</f>
        <v>0</v>
      </c>
      <c r="T133" s="277" t="str">
        <f>IF(ISERROR(INDEX('7建具表'!$E$12:$E$298,MATCH(R133,'7建具表'!$C$12:$C$298,0))),"0",INDEX('7建具表'!$E$12:$E$298,MATCH(R133,'7建具表'!$C$12:$C$298,0)))</f>
        <v>0</v>
      </c>
      <c r="U133" s="237">
        <f>ROUNDDOWN(+S133*T133,3)</f>
        <v>0</v>
      </c>
      <c r="V133" s="159"/>
      <c r="W133" s="307"/>
      <c r="X133" s="123"/>
      <c r="Y133" s="123"/>
      <c r="Z133" s="137"/>
      <c r="AA133" s="22"/>
      <c r="AB133" s="22"/>
    </row>
    <row r="134" spans="2:28" s="23" customFormat="1" ht="13.5" customHeight="1" x14ac:dyDescent="0.15">
      <c r="B134" s="1599"/>
      <c r="C134" s="1609"/>
      <c r="D134" s="1610"/>
      <c r="E134" s="1610"/>
      <c r="F134" s="1610"/>
      <c r="G134" s="1610"/>
      <c r="H134" s="1610"/>
      <c r="I134" s="1611"/>
      <c r="J134" s="302"/>
      <c r="K134" s="142"/>
      <c r="L134" s="148"/>
      <c r="M134" s="313"/>
      <c r="N134" s="278" t="str">
        <f>IF(ISERROR(INDEX('7建具表'!$D$12:$D$298,MATCH(M134,'7建具表'!$C$12:$C$298,0))),"0",INDEX('7建具表'!$D$12:$D$298,MATCH(M134,'7建具表'!$C$12:$C$298,0)))</f>
        <v>0</v>
      </c>
      <c r="O134" s="277" t="str">
        <f>IF(ISERROR(INDEX('7建具表'!$E$12:$E$298,MATCH(M134,'7建具表'!$C$12:$C$298,0))),"0",INDEX('7建具表'!$E$12:$E$298,MATCH(M134,'7建具表'!$C$12:$C$298,0)))</f>
        <v>0</v>
      </c>
      <c r="P134" s="237">
        <f>ROUNDDOWN(+N134*O134,3)</f>
        <v>0</v>
      </c>
      <c r="Q134" s="154"/>
      <c r="R134" s="319"/>
      <c r="S134" s="278" t="str">
        <f>IF(ISERROR(INDEX('7建具表'!$D$12:$D$298,MATCH(R134,'7建具表'!$C$12:$C$298,0))),"0",INDEX('7建具表'!$D$12:$D$298,MATCH(R134,'7建具表'!$C$12:$C$298,0)))</f>
        <v>0</v>
      </c>
      <c r="T134" s="277" t="str">
        <f>IF(ISERROR(INDEX('7建具表'!$E$12:$E$298,MATCH(R134,'7建具表'!$C$12:$C$298,0))),"0",INDEX('7建具表'!$E$12:$E$298,MATCH(R134,'7建具表'!$C$12:$C$298,0)))</f>
        <v>0</v>
      </c>
      <c r="U134" s="237">
        <f>ROUNDDOWN(+S134*T134,3)</f>
        <v>0</v>
      </c>
      <c r="V134" s="159"/>
      <c r="W134" s="307"/>
      <c r="X134" s="123"/>
      <c r="Y134" s="123"/>
      <c r="Z134" s="138"/>
      <c r="AA134" s="22"/>
      <c r="AB134" s="22"/>
    </row>
    <row r="135" spans="2:28" s="23" customFormat="1" ht="13.5" customHeight="1" x14ac:dyDescent="0.15">
      <c r="B135" s="1599"/>
      <c r="C135" s="1609"/>
      <c r="D135" s="1610"/>
      <c r="E135" s="1610"/>
      <c r="F135" s="1610"/>
      <c r="G135" s="1610"/>
      <c r="H135" s="1610"/>
      <c r="I135" s="1611"/>
      <c r="J135" s="302"/>
      <c r="K135" s="142"/>
      <c r="L135" s="148"/>
      <c r="M135" s="313"/>
      <c r="N135" s="278" t="str">
        <f>IF(ISERROR(INDEX('7建具表'!$D$12:$D$298,MATCH(M135,'7建具表'!$C$12:$C$298,0))),"0",INDEX('7建具表'!$D$12:$D$298,MATCH(M135,'7建具表'!$C$12:$C$298,0)))</f>
        <v>0</v>
      </c>
      <c r="O135" s="277" t="str">
        <f>IF(ISERROR(INDEX('7建具表'!$E$12:$E$298,MATCH(M135,'7建具表'!$C$12:$C$298,0))),"0",INDEX('7建具表'!$E$12:$E$298,MATCH(M135,'7建具表'!$C$12:$C$298,0)))</f>
        <v>0</v>
      </c>
      <c r="P135" s="237">
        <f>ROUNDDOWN(+N135*O135,3)</f>
        <v>0</v>
      </c>
      <c r="Q135" s="154"/>
      <c r="R135" s="319"/>
      <c r="S135" s="278" t="str">
        <f>IF(ISERROR(INDEX('7建具表'!$D$12:$D$298,MATCH(R135,'7建具表'!$C$12:$C$298,0))),"0",INDEX('7建具表'!$D$12:$D$298,MATCH(R135,'7建具表'!$C$12:$C$298,0)))</f>
        <v>0</v>
      </c>
      <c r="T135" s="277" t="str">
        <f>IF(ISERROR(INDEX('7建具表'!$E$12:$E$298,MATCH(R135,'7建具表'!$C$12:$C$298,0))),"0",INDEX('7建具表'!$E$12:$E$298,MATCH(R135,'7建具表'!$C$12:$C$298,0)))</f>
        <v>0</v>
      </c>
      <c r="U135" s="237">
        <f>ROUNDDOWN(+S135*T135,3)</f>
        <v>0</v>
      </c>
      <c r="V135" s="160"/>
      <c r="W135" s="307"/>
      <c r="X135" s="123"/>
      <c r="Y135" s="123" t="s">
        <v>390</v>
      </c>
      <c r="Z135" s="1578">
        <f>+P131+P137+U131+U137+Z131</f>
        <v>0</v>
      </c>
      <c r="AA135" s="22"/>
      <c r="AB135" s="22"/>
    </row>
    <row r="136" spans="2:28" s="23" customFormat="1" ht="13.5" customHeight="1" x14ac:dyDescent="0.15">
      <c r="B136" s="1599"/>
      <c r="C136" s="1609"/>
      <c r="D136" s="1610"/>
      <c r="E136" s="1610"/>
      <c r="F136" s="1610"/>
      <c r="G136" s="1610"/>
      <c r="H136" s="1610"/>
      <c r="I136" s="1611"/>
      <c r="J136" s="303"/>
      <c r="K136" s="143"/>
      <c r="L136" s="148"/>
      <c r="M136" s="317"/>
      <c r="N136" s="283" t="str">
        <f>IF(ISERROR(INDEX('7建具表'!$D$12:$D$298,MATCH(M136,'7建具表'!$C$12:$C$298,0))),"0",INDEX('7建具表'!$D$12:$D$298,MATCH(M136,'7建具表'!$C$12:$C$298,0)))</f>
        <v>0</v>
      </c>
      <c r="O136" s="284" t="str">
        <f>IF(ISERROR(INDEX('7建具表'!$E$12:$E$298,MATCH(M136,'7建具表'!$C$12:$C$298,0))),"0",INDEX('7建具表'!$E$12:$E$298,MATCH(M136,'7建具表'!$C$12:$C$298,0)))</f>
        <v>0</v>
      </c>
      <c r="P136" s="119">
        <f>ROUNDDOWN(+N136*O136,3)</f>
        <v>0</v>
      </c>
      <c r="Q136" s="154"/>
      <c r="R136" s="320"/>
      <c r="S136" s="283" t="str">
        <f>IF(ISERROR(INDEX('7建具表'!$D$12:$D$298,MATCH(R136,'7建具表'!$C$12:$C$298,0))),"0",INDEX('7建具表'!$D$12:$D$298,MATCH(R136,'7建具表'!$C$12:$C$298,0)))</f>
        <v>0</v>
      </c>
      <c r="T136" s="284" t="str">
        <f>IF(ISERROR(INDEX('7建具表'!$E$12:$E$298,MATCH(R136,'7建具表'!$C$12:$C$298,0))),"0",INDEX('7建具表'!$E$12:$E$298,MATCH(R136,'7建具表'!$C$12:$C$298,0)))</f>
        <v>0</v>
      </c>
      <c r="U136" s="119">
        <f>ROUNDDOWN(+S136*T136,3)</f>
        <v>0</v>
      </c>
      <c r="V136" s="159"/>
      <c r="W136" s="307"/>
      <c r="X136" s="123"/>
      <c r="Y136" s="123" t="s">
        <v>1355</v>
      </c>
      <c r="Z136" s="1584"/>
      <c r="AA136" s="22"/>
      <c r="AB136" s="22"/>
    </row>
    <row r="137" spans="2:28" s="23" customFormat="1" ht="13.5" customHeight="1" x14ac:dyDescent="0.15">
      <c r="B137" s="1600"/>
      <c r="C137" s="1612"/>
      <c r="D137" s="1613"/>
      <c r="E137" s="1613"/>
      <c r="F137" s="1613"/>
      <c r="G137" s="1613"/>
      <c r="H137" s="1613"/>
      <c r="I137" s="1614"/>
      <c r="J137" s="304" t="s">
        <v>390</v>
      </c>
      <c r="K137" s="276">
        <f>SUM(K126:K136)</f>
        <v>0</v>
      </c>
      <c r="L137" s="149"/>
      <c r="M137" s="318"/>
      <c r="N137" s="286"/>
      <c r="O137" s="286"/>
      <c r="P137" s="281">
        <f>ROUNDDOWN(SUM(P132:P136),2)</f>
        <v>0</v>
      </c>
      <c r="Q137" s="155"/>
      <c r="R137" s="321"/>
      <c r="S137" s="286"/>
      <c r="T137" s="286"/>
      <c r="U137" s="281">
        <f>ROUNDDOWN(SUM(U132:U136),2)</f>
        <v>0</v>
      </c>
      <c r="V137" s="161"/>
      <c r="W137" s="327"/>
      <c r="X137" s="124"/>
      <c r="Y137" s="124"/>
      <c r="Z137" s="1579"/>
      <c r="AA137" s="22"/>
      <c r="AB137" s="22"/>
    </row>
    <row r="138" spans="2:28" s="23" customFormat="1" ht="13.5" customHeight="1" x14ac:dyDescent="0.15">
      <c r="B138" s="1598">
        <v>10</v>
      </c>
      <c r="C138" s="1589" t="s">
        <v>1356</v>
      </c>
      <c r="D138" s="1591"/>
      <c r="E138" s="1578" t="s">
        <v>385</v>
      </c>
      <c r="F138" s="1578" t="s">
        <v>386</v>
      </c>
      <c r="G138" s="1578" t="s">
        <v>387</v>
      </c>
      <c r="H138" s="1578" t="s">
        <v>388</v>
      </c>
      <c r="I138" s="1578" t="s">
        <v>389</v>
      </c>
      <c r="J138" s="305"/>
      <c r="K138" s="144"/>
      <c r="L138" s="150" t="s">
        <v>385</v>
      </c>
      <c r="M138" s="316"/>
      <c r="N138" s="289" t="str">
        <f>IF(ISERROR(INDEX('7建具表'!$D$12:$D$298,MATCH(M138,'7建具表'!$C$12:$C$298,0))),"0",INDEX('7建具表'!$D$12:$D$298,MATCH(M138,'7建具表'!$C$12:$C$298,0)))</f>
        <v>0</v>
      </c>
      <c r="O138" s="289" t="str">
        <f>IF(ISERROR(INDEX('7建具表'!$E$12:$E$298,MATCH(M138,'7建具表'!$C$12:$C$298,0))),"0",INDEX('7建具表'!$E$12:$E$298,MATCH(M138,'7建具表'!$C$12:$C$298,0)))</f>
        <v>0</v>
      </c>
      <c r="P138" s="20">
        <f>ROUNDDOWN(+N138*O138,3)</f>
        <v>0</v>
      </c>
      <c r="Q138" s="157" t="s">
        <v>387</v>
      </c>
      <c r="R138" s="322"/>
      <c r="S138" s="290" t="str">
        <f>IF(ISERROR(INDEX('7建具表'!$D$12:$D$298,MATCH(R138,'7建具表'!$C$12:$C$298,0))),"0",INDEX('7建具表'!$D$12:$D$298,MATCH(R138,'7建具表'!$C$12:$C$298,0)))</f>
        <v>0</v>
      </c>
      <c r="T138" s="290" t="str">
        <f>IF(ISERROR(INDEX('7建具表'!$E$12:$E$298,MATCH(R138,'7建具表'!$C$12:$C$298,0))),"0",INDEX('7建具表'!$E$12:$E$298,MATCH(R138,'7建具表'!$C$12:$C$298,0)))</f>
        <v>0</v>
      </c>
      <c r="U138" s="20">
        <f>ROUNDDOWN(+S138*T138,3)</f>
        <v>0</v>
      </c>
      <c r="V138" s="157" t="s">
        <v>389</v>
      </c>
      <c r="W138" s="328"/>
      <c r="X138" s="290" t="str">
        <f>IF(ISERROR(INDEX('7建具表'!$D$12:$D$298,MATCH(W138,'7建具表'!$C$12:$C$298,0))),"0",INDEX('7建具表'!$D$12:$D$298,MATCH(W138,'7建具表'!$C$12:$C$298,0)))</f>
        <v>0</v>
      </c>
      <c r="Y138" s="290" t="str">
        <f>IF(ISERROR(INDEX('7建具表'!$E$12:$E$298,MATCH(W138,'7建具表'!$C$12:$C$298,0))),"0",INDEX('7建具表'!$E$12:$E$298,MATCH(W138,'7建具表'!$C$12:$C$298,0)))</f>
        <v>0</v>
      </c>
      <c r="Z138" s="20">
        <f>ROUNDDOWN(+X138*Y138,3)</f>
        <v>0</v>
      </c>
      <c r="AA138" s="132"/>
      <c r="AB138" s="22"/>
    </row>
    <row r="139" spans="2:28" s="23" customFormat="1" ht="13.5" customHeight="1" x14ac:dyDescent="0.15">
      <c r="B139" s="1599"/>
      <c r="C139" s="1595"/>
      <c r="D139" s="1597"/>
      <c r="E139" s="1579"/>
      <c r="F139" s="1579"/>
      <c r="G139" s="1579"/>
      <c r="H139" s="1579"/>
      <c r="I139" s="1579"/>
      <c r="J139" s="301"/>
      <c r="K139" s="141"/>
      <c r="L139" s="148"/>
      <c r="M139" s="313"/>
      <c r="N139" s="277" t="str">
        <f>IF(ISERROR(INDEX('7建具表'!$D$12:$D$298,MATCH(M139,'7建具表'!$C$12:$C$298,0))),"0",INDEX('7建具表'!$D$12:$D$298,MATCH(M139,'7建具表'!$C$12:$C$298,0)))</f>
        <v>0</v>
      </c>
      <c r="O139" s="277" t="str">
        <f>IF(ISERROR(INDEX('7建具表'!$E$12:$E$298,MATCH(M139,'7建具表'!$C$12:$C$298,0))),"0",INDEX('7建具表'!$E$12:$E$298,MATCH(M139,'7建具表'!$C$12:$C$298,0)))</f>
        <v>0</v>
      </c>
      <c r="P139" s="237">
        <f>ROUNDDOWN(+N139*O139,3)</f>
        <v>0</v>
      </c>
      <c r="Q139" s="154"/>
      <c r="R139" s="319"/>
      <c r="S139" s="277" t="str">
        <f>IF(ISERROR(INDEX('7建具表'!$D$12:$D$298,MATCH(R139,'7建具表'!$C$12:$C$298,0))),"0",INDEX('7建具表'!$D$12:$D$298,MATCH(R139,'7建具表'!$C$12:$C$298,0)))</f>
        <v>0</v>
      </c>
      <c r="T139" s="277" t="str">
        <f>IF(ISERROR(INDEX('7建具表'!$E$12:$E$298,MATCH(R139,'7建具表'!$C$12:$C$298,0))),"0",INDEX('7建具表'!$E$12:$E$298,MATCH(R139,'7建具表'!$C$12:$C$298,0)))</f>
        <v>0</v>
      </c>
      <c r="U139" s="237">
        <f>ROUNDDOWN(+S139*T139,3)</f>
        <v>0</v>
      </c>
      <c r="V139" s="158"/>
      <c r="W139" s="324"/>
      <c r="X139" s="277" t="str">
        <f>IF(ISERROR(INDEX('7建具表'!$D$12:$D$298,MATCH(W139,'7建具表'!$C$12:$C$298,0))),"0",INDEX('7建具表'!$D$12:$D$298,MATCH(W139,'7建具表'!$C$12:$C$298,0)))</f>
        <v>0</v>
      </c>
      <c r="Y139" s="277" t="str">
        <f>IF(ISERROR(INDEX('7建具表'!$E$12:$E$298,MATCH(W139,'7建具表'!$C$12:$C$298,0))),"0",INDEX('7建具表'!$E$12:$E$298,MATCH(W139,'7建具表'!$C$12:$C$298,0)))</f>
        <v>0</v>
      </c>
      <c r="Z139" s="237">
        <f>ROUNDDOWN(+X139*Y139,3)</f>
        <v>0</v>
      </c>
      <c r="AA139" s="22"/>
      <c r="AB139" s="22"/>
    </row>
    <row r="140" spans="2:28" s="23" customFormat="1" ht="13.5" customHeight="1" x14ac:dyDescent="0.15">
      <c r="B140" s="1599"/>
      <c r="C140" s="1584" t="s">
        <v>1353</v>
      </c>
      <c r="D140" s="1601">
        <f>IF(K149=0,0,ROUNDDOWN(+Z147/+K149,2))</f>
        <v>0</v>
      </c>
      <c r="E140" s="1602" t="str">
        <f>IF(P143=0,"-",ROUNDDOWN(+P143/+Z147,2))</f>
        <v>-</v>
      </c>
      <c r="F140" s="1585" t="str">
        <f>IF(P149=0,"-",ROUNDDOWN(+P149/+Z147,2))</f>
        <v>-</v>
      </c>
      <c r="G140" s="1585" t="str">
        <f>IF(U143=0,"-",ROUNDDOWN(U143/Z147,2))</f>
        <v>-</v>
      </c>
      <c r="H140" s="1585" t="str">
        <f>IF(U149=0,"-",ROUNDDOWN(+U149/+Z147,2))</f>
        <v>-</v>
      </c>
      <c r="I140" s="1585" t="str">
        <f>IF(Z143=0,"-",ROUNDDOWN(+Z143/+Z147,2))</f>
        <v>-</v>
      </c>
      <c r="J140" s="301"/>
      <c r="K140" s="141"/>
      <c r="L140" s="148"/>
      <c r="M140" s="313"/>
      <c r="N140" s="278" t="str">
        <f>IF(ISERROR(INDEX('7建具表'!$D$12:$D$298,MATCH(M140,'7建具表'!$C$12:$C$298,0))),"0",INDEX('7建具表'!$D$12:$D$298,MATCH(M140,'7建具表'!$C$12:$C$298,0)))</f>
        <v>0</v>
      </c>
      <c r="O140" s="277" t="str">
        <f>IF(ISERROR(INDEX('7建具表'!$E$12:$E$298,MATCH(M140,'7建具表'!$C$12:$C$298,0))),"0",INDEX('7建具表'!$E$12:$E$298,MATCH(M140,'7建具表'!$C$12:$C$298,0)))</f>
        <v>0</v>
      </c>
      <c r="P140" s="237">
        <f>ROUNDDOWN(+N140*O140,3)</f>
        <v>0</v>
      </c>
      <c r="Q140" s="154"/>
      <c r="R140" s="319"/>
      <c r="S140" s="278" t="str">
        <f>IF(ISERROR(INDEX('7建具表'!$D$12:$D$298,MATCH(R140,'7建具表'!$C$12:$C$298,0))),"0",INDEX('7建具表'!$D$12:$D$298,MATCH(R140,'7建具表'!$C$12:$C$298,0)))</f>
        <v>0</v>
      </c>
      <c r="T140" s="277" t="str">
        <f>IF(ISERROR(INDEX('7建具表'!$E$12:$E$298,MATCH(R140,'7建具表'!$C$12:$C$298,0))),"0",INDEX('7建具表'!$E$12:$E$298,MATCH(R140,'7建具表'!$C$12:$C$298,0)))</f>
        <v>0</v>
      </c>
      <c r="U140" s="237">
        <f>ROUNDDOWN(+S140*T140,3)</f>
        <v>0</v>
      </c>
      <c r="V140" s="158"/>
      <c r="W140" s="324"/>
      <c r="X140" s="278" t="str">
        <f>IF(ISERROR(INDEX('7建具表'!$D$12:$D$298,MATCH(W140,'7建具表'!$C$12:$C$298,0))),"0",INDEX('7建具表'!$D$12:$D$298,MATCH(W140,'7建具表'!$C$12:$C$298,0)))</f>
        <v>0</v>
      </c>
      <c r="Y140" s="277" t="str">
        <f>IF(ISERROR(INDEX('7建具表'!$E$12:$E$298,MATCH(W140,'7建具表'!$C$12:$C$298,0))),"0",INDEX('7建具表'!$E$12:$E$298,MATCH(W140,'7建具表'!$C$12:$C$298,0)))</f>
        <v>0</v>
      </c>
      <c r="Z140" s="237">
        <f>ROUNDDOWN(+X140*Y140,3)</f>
        <v>0</v>
      </c>
      <c r="AA140" s="22"/>
      <c r="AB140" s="22"/>
    </row>
    <row r="141" spans="2:28" s="23" customFormat="1" ht="13.5" customHeight="1" x14ac:dyDescent="0.15">
      <c r="B141" s="1599"/>
      <c r="C141" s="1604"/>
      <c r="D141" s="1583"/>
      <c r="E141" s="1603"/>
      <c r="F141" s="1586"/>
      <c r="G141" s="1586"/>
      <c r="H141" s="1586"/>
      <c r="I141" s="1586"/>
      <c r="J141" s="302"/>
      <c r="K141" s="142"/>
      <c r="L141" s="147"/>
      <c r="M141" s="313"/>
      <c r="N141" s="278" t="str">
        <f>IF(ISERROR(INDEX('7建具表'!$D$12:$D$298,MATCH(M141,'7建具表'!$C$12:$C$298,0))),"0",INDEX('7建具表'!$D$12:$D$298,MATCH(M141,'7建具表'!$C$12:$C$298,0)))</f>
        <v>0</v>
      </c>
      <c r="O141" s="277" t="str">
        <f>IF(ISERROR(INDEX('7建具表'!$E$12:$E$298,MATCH(M141,'7建具表'!$C$12:$C$298,0))),"0",INDEX('7建具表'!$E$12:$E$298,MATCH(M141,'7建具表'!$C$12:$C$298,0)))</f>
        <v>0</v>
      </c>
      <c r="P141" s="237">
        <f>ROUNDDOWN(+N141*O141,3)</f>
        <v>0</v>
      </c>
      <c r="Q141" s="153"/>
      <c r="R141" s="319"/>
      <c r="S141" s="278" t="str">
        <f>IF(ISERROR(INDEX('7建具表'!$D$12:$D$298,MATCH(R141,'7建具表'!$C$12:$C$298,0))),"0",INDEX('7建具表'!$D$12:$D$298,MATCH(R141,'7建具表'!$C$12:$C$298,0)))</f>
        <v>0</v>
      </c>
      <c r="T141" s="277" t="str">
        <f>IF(ISERROR(INDEX('7建具表'!$E$12:$E$298,MATCH(R141,'7建具表'!$C$12:$C$298,0))),"0",INDEX('7建具表'!$E$12:$E$298,MATCH(R141,'7建具表'!$C$12:$C$298,0)))</f>
        <v>0</v>
      </c>
      <c r="U141" s="237">
        <f>ROUNDDOWN(+S141*T141,3)</f>
        <v>0</v>
      </c>
      <c r="V141" s="147"/>
      <c r="W141" s="324"/>
      <c r="X141" s="278" t="str">
        <f>IF(ISERROR(INDEX('7建具表'!$D$12:$D$298,MATCH(W141,'7建具表'!$C$12:$C$298,0))),"0",INDEX('7建具表'!$D$12:$D$298,MATCH(W141,'7建具表'!$C$12:$C$298,0)))</f>
        <v>0</v>
      </c>
      <c r="Y141" s="277" t="str">
        <f>IF(ISERROR(INDEX('7建具表'!$E$12:$E$298,MATCH(W141,'7建具表'!$C$12:$C$298,0))),"0",INDEX('7建具表'!$E$12:$E$298,MATCH(W141,'7建具表'!$C$12:$C$298,0)))</f>
        <v>0</v>
      </c>
      <c r="Z141" s="237">
        <f>ROUNDDOWN(+X141*Y141,3)</f>
        <v>0</v>
      </c>
      <c r="AA141" s="132"/>
      <c r="AB141" s="22"/>
    </row>
    <row r="142" spans="2:28" s="23" customFormat="1" ht="13.5" customHeight="1" x14ac:dyDescent="0.15">
      <c r="B142" s="1599"/>
      <c r="C142" s="1605" t="s">
        <v>1354</v>
      </c>
      <c r="D142" s="1582">
        <f>IF(D140-$Y$8/100&lt;0,0,D140-$Y$8/100)</f>
        <v>0</v>
      </c>
      <c r="E142" s="1580" t="str">
        <f>IF(E140="-","-",IF(E140-$Y$8/100&lt;0,0,IF(E140=1,1,E140-$Y$8/100)))</f>
        <v>-</v>
      </c>
      <c r="F142" s="1576" t="str">
        <f>IF(F140="-","-",IF(F140-$Y$8/100&lt;0,0,IF(F140=1,1,F140-$Y$8/100)))</f>
        <v>-</v>
      </c>
      <c r="G142" s="1576" t="str">
        <f>IF(G140="-","-",IF(G140-$Y$8/100&lt;0,0,IF(G140=1,1,G140-$Y$8/100)))</f>
        <v>-</v>
      </c>
      <c r="H142" s="1576" t="str">
        <f>IF(H140="-","-",IF(H140-$Y$8/100&lt;0,0,IF(H140=1,1,H140-$Y$8/100)))</f>
        <v>-</v>
      </c>
      <c r="I142" s="1576" t="str">
        <f>IF(I140="-","-",IF(I140-$Y$8/100&lt;0,0,IF(I140=1,1,I140-$Y$8/100)))</f>
        <v>-</v>
      </c>
      <c r="J142" s="302"/>
      <c r="K142" s="142"/>
      <c r="L142" s="148"/>
      <c r="M142" s="314"/>
      <c r="N142" s="279" t="str">
        <f>IF(ISERROR(INDEX('7建具表'!$D$12:$D$298,MATCH(M142,'7建具表'!$C$12:$C$298,0))),"0",INDEX('7建具表'!$D$12:$D$298,MATCH(M142,'7建具表'!$C$12:$C$298,0)))</f>
        <v>0</v>
      </c>
      <c r="O142" s="280" t="str">
        <f>IF(ISERROR(INDEX('7建具表'!$E$12:$E$298,MATCH(M142,'7建具表'!$C$12:$C$298,0))),"0",INDEX('7建具表'!$E$12:$E$298,MATCH(M142,'7建具表'!$C$12:$C$298,0)))</f>
        <v>0</v>
      </c>
      <c r="P142" s="119">
        <f>ROUNDDOWN(+N142*O142,3)</f>
        <v>0</v>
      </c>
      <c r="Q142" s="154"/>
      <c r="R142" s="320"/>
      <c r="S142" s="283" t="str">
        <f>IF(ISERROR(INDEX('7建具表'!$D$12:$D$298,MATCH(R142,'7建具表'!$C$12:$C$298,0))),"0",INDEX('7建具表'!$D$12:$D$298,MATCH(R142,'7建具表'!$C$12:$C$298,0)))</f>
        <v>0</v>
      </c>
      <c r="T142" s="284" t="str">
        <f>IF(ISERROR(INDEX('7建具表'!$E$12:$E$298,MATCH(R142,'7建具表'!$C$12:$C$298,0))),"0",INDEX('7建具表'!$E$12:$E$298,MATCH(R142,'7建具表'!$C$12:$C$298,0)))</f>
        <v>0</v>
      </c>
      <c r="U142" s="119">
        <f>ROUNDDOWN(+S142*T142,3)</f>
        <v>0</v>
      </c>
      <c r="V142" s="159"/>
      <c r="W142" s="325"/>
      <c r="X142" s="283" t="str">
        <f>IF(ISERROR(INDEX('7建具表'!$D$12:$D$298,MATCH(W142,'7建具表'!$C$12:$C$298,0))),"0",INDEX('7建具表'!$D$12:$D$298,MATCH(W142,'7建具表'!$C$12:$C$298,0)))</f>
        <v>0</v>
      </c>
      <c r="Y142" s="284" t="str">
        <f>IF(ISERROR(INDEX('7建具表'!$E$12:$E$298,MATCH(W142,'7建具表'!$C$12:$C$298,0))),"0",INDEX('7建具表'!$E$12:$E$298,MATCH(W142,'7建具表'!$C$12:$C$298,0)))</f>
        <v>0</v>
      </c>
      <c r="Z142" s="119">
        <f>ROUNDDOWN(+X142*Y142,3)</f>
        <v>0</v>
      </c>
      <c r="AA142" s="22"/>
      <c r="AB142" s="22"/>
    </row>
    <row r="143" spans="2:28" s="23" customFormat="1" ht="13.5" customHeight="1" x14ac:dyDescent="0.15">
      <c r="B143" s="1599"/>
      <c r="C143" s="1579"/>
      <c r="D143" s="1583"/>
      <c r="E143" s="1581"/>
      <c r="F143" s="1577"/>
      <c r="G143" s="1577"/>
      <c r="H143" s="1577"/>
      <c r="I143" s="1577"/>
      <c r="J143" s="302"/>
      <c r="K143" s="142"/>
      <c r="L143" s="149"/>
      <c r="M143" s="315"/>
      <c r="N143" s="124"/>
      <c r="O143" s="124"/>
      <c r="P143" s="281">
        <f>ROUNDDOWN(SUM(P138:P142),2)</f>
        <v>0</v>
      </c>
      <c r="Q143" s="155"/>
      <c r="R143" s="321"/>
      <c r="S143" s="286"/>
      <c r="T143" s="286"/>
      <c r="U143" s="281">
        <f>ROUNDDOWN(SUM(U138:U142),2)</f>
        <v>0</v>
      </c>
      <c r="V143" s="155"/>
      <c r="W143" s="326"/>
      <c r="X143" s="286"/>
      <c r="Y143" s="286"/>
      <c r="Z143" s="281">
        <f>ROUNDDOWN(SUM(Z138:Z142),2)</f>
        <v>0</v>
      </c>
      <c r="AA143" s="22"/>
      <c r="AB143" s="22"/>
    </row>
    <row r="144" spans="2:28" s="23" customFormat="1" ht="13.5" customHeight="1" x14ac:dyDescent="0.15">
      <c r="B144" s="1599"/>
      <c r="C144" s="129"/>
      <c r="D144" s="130"/>
      <c r="E144" s="131"/>
      <c r="F144" s="131"/>
      <c r="G144" s="131"/>
      <c r="H144" s="131"/>
      <c r="I144" s="133"/>
      <c r="J144" s="301"/>
      <c r="K144" s="141"/>
      <c r="L144" s="148" t="s">
        <v>386</v>
      </c>
      <c r="M144" s="316"/>
      <c r="N144" s="277" t="str">
        <f>IF(ISERROR(INDEX('7建具表'!$D$12:$D$298,MATCH(M144,'7建具表'!$C$12:$C$298,0))),"0",INDEX('7建具表'!$D$12:$D$298,MATCH(M144,'7建具表'!$C$12:$C$298,0)))</f>
        <v>0</v>
      </c>
      <c r="O144" s="277" t="str">
        <f>IF(ISERROR(INDEX('7建具表'!$E$12:$E$298,MATCH(M144,'7建具表'!$C$12:$C$298,0))),"0",INDEX('7建具表'!$E$12:$E$298,MATCH(M144,'7建具表'!$C$12:$C$298,0)))</f>
        <v>0</v>
      </c>
      <c r="P144" s="237">
        <f>ROUNDDOWN(+N144*O144,3)</f>
        <v>0</v>
      </c>
      <c r="Q144" s="156" t="s">
        <v>388</v>
      </c>
      <c r="R144" s="319"/>
      <c r="S144" s="282" t="str">
        <f>IF(ISERROR(INDEX('7建具表'!$D$12:$D$298,MATCH(R144,'7建具表'!$C$12:$C$298,0))),"0",INDEX('7建具表'!$D$12:$D$298,MATCH(R144,'7建具表'!$C$12:$C$298,0)))</f>
        <v>0</v>
      </c>
      <c r="T144" s="282" t="str">
        <f>IF(ISERROR(INDEX('7建具表'!$E$12:$E$298,MATCH(R144,'7建具表'!$C$12:$C$298,0))),"0",INDEX('7建具表'!$E$12:$E$298,MATCH(R144,'7建具表'!$C$12:$C$298,0)))</f>
        <v>0</v>
      </c>
      <c r="U144" s="237">
        <f>ROUNDDOWN(+S144*T144,3)</f>
        <v>0</v>
      </c>
      <c r="V144" s="120"/>
      <c r="W144" s="307"/>
      <c r="X144" s="122"/>
      <c r="Y144" s="122"/>
      <c r="Z144" s="19"/>
      <c r="AA144" s="22"/>
      <c r="AB144" s="22"/>
    </row>
    <row r="145" spans="2:28" s="23" customFormat="1" ht="13.5" customHeight="1" x14ac:dyDescent="0.15">
      <c r="B145" s="1599"/>
      <c r="C145" s="134" t="s">
        <v>1352</v>
      </c>
      <c r="D145" s="22"/>
      <c r="E145" s="128"/>
      <c r="F145" s="128"/>
      <c r="G145" s="128"/>
      <c r="H145" s="128"/>
      <c r="I145" s="127"/>
      <c r="J145" s="302"/>
      <c r="K145" s="142"/>
      <c r="L145" s="148"/>
      <c r="M145" s="313"/>
      <c r="N145" s="277" t="str">
        <f>IF(ISERROR(INDEX('7建具表'!$D$12:$D$298,MATCH(M145,'7建具表'!$C$12:$C$298,0))),"0",INDEX('7建具表'!$D$12:$D$298,MATCH(M145,'7建具表'!$C$12:$C$298,0)))</f>
        <v>0</v>
      </c>
      <c r="O145" s="277" t="str">
        <f>IF(ISERROR(INDEX('7建具表'!$E$12:$E$298,MATCH(M145,'7建具表'!$C$12:$C$298,0))),"0",INDEX('7建具表'!$E$12:$E$298,MATCH(M145,'7建具表'!$C$12:$C$298,0)))</f>
        <v>0</v>
      </c>
      <c r="P145" s="237">
        <f>ROUNDDOWN(+N145*O145,3)</f>
        <v>0</v>
      </c>
      <c r="Q145" s="154"/>
      <c r="R145" s="319"/>
      <c r="S145" s="277" t="str">
        <f>IF(ISERROR(INDEX('7建具表'!$D$12:$D$298,MATCH(R145,'7建具表'!$C$12:$C$298,0))),"0",INDEX('7建具表'!$D$12:$D$298,MATCH(R145,'7建具表'!$C$12:$C$298,0)))</f>
        <v>0</v>
      </c>
      <c r="T145" s="277" t="str">
        <f>IF(ISERROR(INDEX('7建具表'!$E$12:$E$298,MATCH(R145,'7建具表'!$C$12:$C$298,0))),"0",INDEX('7建具表'!$E$12:$E$298,MATCH(R145,'7建具表'!$C$12:$C$298,0)))</f>
        <v>0</v>
      </c>
      <c r="U145" s="237">
        <f>ROUNDDOWN(+S145*T145,3)</f>
        <v>0</v>
      </c>
      <c r="V145" s="121"/>
      <c r="W145" s="307"/>
      <c r="X145" s="123"/>
      <c r="Y145" s="123"/>
      <c r="Z145" s="137"/>
      <c r="AA145" s="22"/>
      <c r="AB145" s="22"/>
    </row>
    <row r="146" spans="2:28" s="23" customFormat="1" ht="13.5" customHeight="1" x14ac:dyDescent="0.15">
      <c r="B146" s="1599"/>
      <c r="C146" s="1609"/>
      <c r="D146" s="1610"/>
      <c r="E146" s="1610"/>
      <c r="F146" s="1610"/>
      <c r="G146" s="1610"/>
      <c r="H146" s="1610"/>
      <c r="I146" s="1611"/>
      <c r="J146" s="302"/>
      <c r="K146" s="142"/>
      <c r="L146" s="148"/>
      <c r="M146" s="313"/>
      <c r="N146" s="278" t="str">
        <f>IF(ISERROR(INDEX('7建具表'!$D$12:$D$298,MATCH(M146,'7建具表'!$C$12:$C$298,0))),"0",INDEX('7建具表'!$D$12:$D$298,MATCH(M146,'7建具表'!$C$12:$C$298,0)))</f>
        <v>0</v>
      </c>
      <c r="O146" s="277" t="str">
        <f>IF(ISERROR(INDEX('7建具表'!$E$12:$E$298,MATCH(M146,'7建具表'!$C$12:$C$298,0))),"0",INDEX('7建具表'!$E$12:$E$298,MATCH(M146,'7建具表'!$C$12:$C$298,0)))</f>
        <v>0</v>
      </c>
      <c r="P146" s="237">
        <f>ROUNDDOWN(+N146*O146,3)</f>
        <v>0</v>
      </c>
      <c r="Q146" s="154"/>
      <c r="R146" s="319"/>
      <c r="S146" s="278" t="str">
        <f>IF(ISERROR(INDEX('7建具表'!$D$12:$D$298,MATCH(R146,'7建具表'!$C$12:$C$298,0))),"0",INDEX('7建具表'!$D$12:$D$298,MATCH(R146,'7建具表'!$C$12:$C$298,0)))</f>
        <v>0</v>
      </c>
      <c r="T146" s="277" t="str">
        <f>IF(ISERROR(INDEX('7建具表'!$E$12:$E$298,MATCH(R146,'7建具表'!$C$12:$C$298,0))),"0",INDEX('7建具表'!$E$12:$E$298,MATCH(R146,'7建具表'!$C$12:$C$298,0)))</f>
        <v>0</v>
      </c>
      <c r="U146" s="237">
        <f>ROUNDDOWN(+S146*T146,3)</f>
        <v>0</v>
      </c>
      <c r="V146" s="121"/>
      <c r="W146" s="307"/>
      <c r="X146" s="123"/>
      <c r="Y146" s="123"/>
      <c r="Z146" s="138"/>
      <c r="AA146" s="22"/>
      <c r="AB146" s="22"/>
    </row>
    <row r="147" spans="2:28" s="23" customFormat="1" ht="13.5" customHeight="1" x14ac:dyDescent="0.15">
      <c r="B147" s="1599"/>
      <c r="C147" s="1609"/>
      <c r="D147" s="1610"/>
      <c r="E147" s="1610"/>
      <c r="F147" s="1610"/>
      <c r="G147" s="1610"/>
      <c r="H147" s="1610"/>
      <c r="I147" s="1611"/>
      <c r="J147" s="302"/>
      <c r="K147" s="142"/>
      <c r="L147" s="148"/>
      <c r="M147" s="313"/>
      <c r="N147" s="278" t="str">
        <f>IF(ISERROR(INDEX('7建具表'!$D$12:$D$298,MATCH(M147,'7建具表'!$C$12:$C$298,0))),"0",INDEX('7建具表'!$D$12:$D$298,MATCH(M147,'7建具表'!$C$12:$C$298,0)))</f>
        <v>0</v>
      </c>
      <c r="O147" s="277" t="str">
        <f>IF(ISERROR(INDEX('7建具表'!$E$12:$E$298,MATCH(M147,'7建具表'!$C$12:$C$298,0))),"0",INDEX('7建具表'!$E$12:$E$298,MATCH(M147,'7建具表'!$C$12:$C$298,0)))</f>
        <v>0</v>
      </c>
      <c r="P147" s="237">
        <f>ROUNDDOWN(+N147*O147,3)</f>
        <v>0</v>
      </c>
      <c r="Q147" s="154"/>
      <c r="R147" s="319"/>
      <c r="S147" s="278" t="str">
        <f>IF(ISERROR(INDEX('7建具表'!$D$12:$D$298,MATCH(R147,'7建具表'!$C$12:$C$298,0))),"0",INDEX('7建具表'!$D$12:$D$298,MATCH(R147,'7建具表'!$C$12:$C$298,0)))</f>
        <v>0</v>
      </c>
      <c r="T147" s="277" t="str">
        <f>IF(ISERROR(INDEX('7建具表'!$E$12:$E$298,MATCH(R147,'7建具表'!$C$12:$C$298,0))),"0",INDEX('7建具表'!$E$12:$E$298,MATCH(R147,'7建具表'!$C$12:$C$298,0)))</f>
        <v>0</v>
      </c>
      <c r="U147" s="237">
        <f>ROUNDDOWN(+S147*T147,3)</f>
        <v>0</v>
      </c>
      <c r="V147" s="120"/>
      <c r="W147" s="307"/>
      <c r="X147" s="123"/>
      <c r="Y147" s="123" t="s">
        <v>390</v>
      </c>
      <c r="Z147" s="1578">
        <f>+P143+P149+U143+U149+Z143</f>
        <v>0</v>
      </c>
      <c r="AA147" s="22"/>
      <c r="AB147" s="22"/>
    </row>
    <row r="148" spans="2:28" s="23" customFormat="1" ht="13.5" customHeight="1" x14ac:dyDescent="0.15">
      <c r="B148" s="1599"/>
      <c r="C148" s="1609"/>
      <c r="D148" s="1610"/>
      <c r="E148" s="1610"/>
      <c r="F148" s="1610"/>
      <c r="G148" s="1610"/>
      <c r="H148" s="1610"/>
      <c r="I148" s="1611"/>
      <c r="J148" s="303"/>
      <c r="K148" s="143"/>
      <c r="L148" s="148"/>
      <c r="M148" s="317"/>
      <c r="N148" s="283" t="str">
        <f>IF(ISERROR(INDEX('7建具表'!$D$12:$D$298,MATCH(M148,'7建具表'!$C$12:$C$298,0))),"0",INDEX('7建具表'!$D$12:$D$298,MATCH(M148,'7建具表'!$C$12:$C$298,0)))</f>
        <v>0</v>
      </c>
      <c r="O148" s="284" t="str">
        <f>IF(ISERROR(INDEX('7建具表'!$E$12:$E$298,MATCH(M148,'7建具表'!$C$12:$C$298,0))),"0",INDEX('7建具表'!$E$12:$E$298,MATCH(M148,'7建具表'!$C$12:$C$298,0)))</f>
        <v>0</v>
      </c>
      <c r="P148" s="119">
        <f>ROUNDDOWN(+N148*O148,3)</f>
        <v>0</v>
      </c>
      <c r="Q148" s="154"/>
      <c r="R148" s="320"/>
      <c r="S148" s="283" t="str">
        <f>IF(ISERROR(INDEX('7建具表'!$D$12:$D$298,MATCH(R148,'7建具表'!$C$12:$C$298,0))),"0",INDEX('7建具表'!$D$12:$D$298,MATCH(R148,'7建具表'!$C$12:$C$298,0)))</f>
        <v>0</v>
      </c>
      <c r="T148" s="284" t="str">
        <f>IF(ISERROR(INDEX('7建具表'!$E$12:$E$298,MATCH(R148,'7建具表'!$C$12:$C$298,0))),"0",INDEX('7建具表'!$E$12:$E$298,MATCH(R148,'7建具表'!$C$12:$C$298,0)))</f>
        <v>0</v>
      </c>
      <c r="U148" s="119">
        <f>ROUNDDOWN(+S148*T148,3)</f>
        <v>0</v>
      </c>
      <c r="V148" s="121"/>
      <c r="W148" s="307"/>
      <c r="X148" s="123"/>
      <c r="Y148" s="123" t="s">
        <v>1355</v>
      </c>
      <c r="Z148" s="1584"/>
      <c r="AA148" s="22"/>
      <c r="AB148" s="22"/>
    </row>
    <row r="149" spans="2:28" s="23" customFormat="1" ht="13.5" customHeight="1" x14ac:dyDescent="0.15">
      <c r="B149" s="1600"/>
      <c r="C149" s="1612"/>
      <c r="D149" s="1613"/>
      <c r="E149" s="1613"/>
      <c r="F149" s="1613"/>
      <c r="G149" s="1613"/>
      <c r="H149" s="1613"/>
      <c r="I149" s="1614"/>
      <c r="J149" s="304" t="s">
        <v>390</v>
      </c>
      <c r="K149" s="276">
        <f>SUM(K138:K148)</f>
        <v>0</v>
      </c>
      <c r="L149" s="149"/>
      <c r="M149" s="318"/>
      <c r="N149" s="286"/>
      <c r="O149" s="286"/>
      <c r="P149" s="281">
        <f>ROUNDDOWN(SUM(P144:P148),2)</f>
        <v>0</v>
      </c>
      <c r="Q149" s="118"/>
      <c r="R149" s="321"/>
      <c r="S149" s="286"/>
      <c r="T149" s="286"/>
      <c r="U149" s="281">
        <f>ROUNDDOWN(SUM(U144:U148),2)</f>
        <v>0</v>
      </c>
      <c r="V149" s="135"/>
      <c r="W149" s="327"/>
      <c r="X149" s="124"/>
      <c r="Y149" s="124"/>
      <c r="Z149" s="1579"/>
      <c r="AA149" s="22"/>
      <c r="AB149" s="22"/>
    </row>
    <row r="150" spans="2:28" s="23" customFormat="1" ht="13.5" customHeight="1" x14ac:dyDescent="0.15">
      <c r="B150" s="1598">
        <v>11</v>
      </c>
      <c r="C150" s="1589" t="s">
        <v>1356</v>
      </c>
      <c r="D150" s="1591"/>
      <c r="E150" s="1578" t="s">
        <v>385</v>
      </c>
      <c r="F150" s="1578" t="s">
        <v>386</v>
      </c>
      <c r="G150" s="1578" t="s">
        <v>387</v>
      </c>
      <c r="H150" s="1578" t="s">
        <v>388</v>
      </c>
      <c r="I150" s="1578" t="s">
        <v>389</v>
      </c>
      <c r="J150" s="305"/>
      <c r="K150" s="144"/>
      <c r="L150" s="150" t="s">
        <v>385</v>
      </c>
      <c r="M150" s="316"/>
      <c r="N150" s="289" t="str">
        <f>IF(ISERROR(INDEX('7建具表'!$D$12:$D$298,MATCH(M150,'7建具表'!$C$12:$C$298,0))),"0",INDEX('7建具表'!$D$12:$D$298,MATCH(M150,'7建具表'!$C$12:$C$298,0)))</f>
        <v>0</v>
      </c>
      <c r="O150" s="289" t="str">
        <f>IF(ISERROR(INDEX('7建具表'!$E$12:$E$298,MATCH(M150,'7建具表'!$C$12:$C$298,0))),"0",INDEX('7建具表'!$E$12:$E$298,MATCH(M150,'7建具表'!$C$12:$C$298,0)))</f>
        <v>0</v>
      </c>
      <c r="P150" s="20">
        <f>ROUNDDOWN(+N150*O150,3)</f>
        <v>0</v>
      </c>
      <c r="Q150" s="157" t="s">
        <v>387</v>
      </c>
      <c r="R150" s="322"/>
      <c r="S150" s="290" t="str">
        <f>IF(ISERROR(INDEX('7建具表'!$D$12:$D$298,MATCH(R150,'7建具表'!$C$12:$C$298,0))),"0",INDEX('7建具表'!$D$12:$D$298,MATCH(R150,'7建具表'!$C$12:$C$298,0)))</f>
        <v>0</v>
      </c>
      <c r="T150" s="290" t="str">
        <f>IF(ISERROR(INDEX('7建具表'!$E$12:$E$298,MATCH(R150,'7建具表'!$C$12:$C$298,0))),"0",INDEX('7建具表'!$E$12:$E$298,MATCH(R150,'7建具表'!$C$12:$C$298,0)))</f>
        <v>0</v>
      </c>
      <c r="U150" s="20">
        <f>ROUNDDOWN(+S150*T150,3)</f>
        <v>0</v>
      </c>
      <c r="V150" s="157" t="s">
        <v>389</v>
      </c>
      <c r="W150" s="328"/>
      <c r="X150" s="290" t="str">
        <f>IF(ISERROR(INDEX('7建具表'!$D$12:$D$298,MATCH(W150,'7建具表'!$C$12:$C$298,0))),"0",INDEX('7建具表'!$D$12:$D$298,MATCH(W150,'7建具表'!$C$12:$C$298,0)))</f>
        <v>0</v>
      </c>
      <c r="Y150" s="290" t="str">
        <f>IF(ISERROR(INDEX('7建具表'!$E$12:$E$298,MATCH(W150,'7建具表'!$C$12:$C$298,0))),"0",INDEX('7建具表'!$E$12:$E$298,MATCH(W150,'7建具表'!$C$12:$C$298,0)))</f>
        <v>0</v>
      </c>
      <c r="Z150" s="20">
        <f>ROUNDDOWN(+X150*Y150,3)</f>
        <v>0</v>
      </c>
      <c r="AA150" s="132"/>
      <c r="AB150" s="22"/>
    </row>
    <row r="151" spans="2:28" s="23" customFormat="1" ht="13.5" customHeight="1" x14ac:dyDescent="0.15">
      <c r="B151" s="1599"/>
      <c r="C151" s="1595"/>
      <c r="D151" s="1597"/>
      <c r="E151" s="1579"/>
      <c r="F151" s="1579"/>
      <c r="G151" s="1579"/>
      <c r="H151" s="1579"/>
      <c r="I151" s="1579"/>
      <c r="J151" s="301"/>
      <c r="K151" s="141"/>
      <c r="L151" s="148"/>
      <c r="M151" s="313"/>
      <c r="N151" s="277" t="str">
        <f>IF(ISERROR(INDEX('7建具表'!$D$12:$D$298,MATCH(M151,'7建具表'!$C$12:$C$298,0))),"0",INDEX('7建具表'!$D$12:$D$298,MATCH(M151,'7建具表'!$C$12:$C$298,0)))</f>
        <v>0</v>
      </c>
      <c r="O151" s="277" t="str">
        <f>IF(ISERROR(INDEX('7建具表'!$E$12:$E$298,MATCH(M151,'7建具表'!$C$12:$C$298,0))),"0",INDEX('7建具表'!$E$12:$E$298,MATCH(M151,'7建具表'!$C$12:$C$298,0)))</f>
        <v>0</v>
      </c>
      <c r="P151" s="237">
        <f>ROUNDDOWN(+N151*O151,3)</f>
        <v>0</v>
      </c>
      <c r="Q151" s="154"/>
      <c r="R151" s="319"/>
      <c r="S151" s="277" t="str">
        <f>IF(ISERROR(INDEX('7建具表'!$D$12:$D$298,MATCH(R151,'7建具表'!$C$12:$C$298,0))),"0",INDEX('7建具表'!$D$12:$D$298,MATCH(R151,'7建具表'!$C$12:$C$298,0)))</f>
        <v>0</v>
      </c>
      <c r="T151" s="277" t="str">
        <f>IF(ISERROR(INDEX('7建具表'!$E$12:$E$298,MATCH(R151,'7建具表'!$C$12:$C$298,0))),"0",INDEX('7建具表'!$E$12:$E$298,MATCH(R151,'7建具表'!$C$12:$C$298,0)))</f>
        <v>0</v>
      </c>
      <c r="U151" s="237">
        <f>ROUNDDOWN(+S151*T151,3)</f>
        <v>0</v>
      </c>
      <c r="V151" s="158"/>
      <c r="W151" s="324"/>
      <c r="X151" s="277" t="str">
        <f>IF(ISERROR(INDEX('7建具表'!$D$12:$D$298,MATCH(W151,'7建具表'!$C$12:$C$298,0))),"0",INDEX('7建具表'!$D$12:$D$298,MATCH(W151,'7建具表'!$C$12:$C$298,0)))</f>
        <v>0</v>
      </c>
      <c r="Y151" s="277" t="str">
        <f>IF(ISERROR(INDEX('7建具表'!$E$12:$E$298,MATCH(W151,'7建具表'!$C$12:$C$298,0))),"0",INDEX('7建具表'!$E$12:$E$298,MATCH(W151,'7建具表'!$C$12:$C$298,0)))</f>
        <v>0</v>
      </c>
      <c r="Z151" s="237">
        <f>ROUNDDOWN(+X151*Y151,3)</f>
        <v>0</v>
      </c>
      <c r="AA151" s="22"/>
      <c r="AB151" s="22"/>
    </row>
    <row r="152" spans="2:28" s="23" customFormat="1" ht="13.5" customHeight="1" x14ac:dyDescent="0.15">
      <c r="B152" s="1599"/>
      <c r="C152" s="1584" t="s">
        <v>1353</v>
      </c>
      <c r="D152" s="1601">
        <f>IF(K161=0,0,ROUNDDOWN(+Z159/+K161,2))</f>
        <v>0</v>
      </c>
      <c r="E152" s="1602" t="str">
        <f>IF(P155=0,"-",ROUNDDOWN(+P155/+Z159,2))</f>
        <v>-</v>
      </c>
      <c r="F152" s="1585" t="str">
        <f>IF(P161=0,"-",ROUNDDOWN(+P161/+Z159,2))</f>
        <v>-</v>
      </c>
      <c r="G152" s="1585" t="str">
        <f>IF(U155=0,"-",ROUNDDOWN(U155/Z159,2))</f>
        <v>-</v>
      </c>
      <c r="H152" s="1585" t="str">
        <f>IF(U161=0,"-",ROUNDDOWN(+U161/+Z159,2))</f>
        <v>-</v>
      </c>
      <c r="I152" s="1585" t="str">
        <f>IF(Z155=0,"-",ROUNDDOWN(+Z155/+Z159,2))</f>
        <v>-</v>
      </c>
      <c r="J152" s="301"/>
      <c r="K152" s="141"/>
      <c r="L152" s="148"/>
      <c r="M152" s="313"/>
      <c r="N152" s="278" t="str">
        <f>IF(ISERROR(INDEX('7建具表'!$D$12:$D$298,MATCH(M152,'7建具表'!$C$12:$C$298,0))),"0",INDEX('7建具表'!$D$12:$D$298,MATCH(M152,'7建具表'!$C$12:$C$298,0)))</f>
        <v>0</v>
      </c>
      <c r="O152" s="277" t="str">
        <f>IF(ISERROR(INDEX('7建具表'!$E$12:$E$298,MATCH(M152,'7建具表'!$C$12:$C$298,0))),"0",INDEX('7建具表'!$E$12:$E$298,MATCH(M152,'7建具表'!$C$12:$C$298,0)))</f>
        <v>0</v>
      </c>
      <c r="P152" s="237">
        <f>ROUNDDOWN(+N152*O152,3)</f>
        <v>0</v>
      </c>
      <c r="Q152" s="154"/>
      <c r="R152" s="319"/>
      <c r="S152" s="278" t="str">
        <f>IF(ISERROR(INDEX('7建具表'!$D$12:$D$298,MATCH(R152,'7建具表'!$C$12:$C$298,0))),"0",INDEX('7建具表'!$D$12:$D$298,MATCH(R152,'7建具表'!$C$12:$C$298,0)))</f>
        <v>0</v>
      </c>
      <c r="T152" s="277" t="str">
        <f>IF(ISERROR(INDEX('7建具表'!$E$12:$E$298,MATCH(R152,'7建具表'!$C$12:$C$298,0))),"0",INDEX('7建具表'!$E$12:$E$298,MATCH(R152,'7建具表'!$C$12:$C$298,0)))</f>
        <v>0</v>
      </c>
      <c r="U152" s="237">
        <f>ROUNDDOWN(+S152*T152,3)</f>
        <v>0</v>
      </c>
      <c r="V152" s="158"/>
      <c r="W152" s="324"/>
      <c r="X152" s="278" t="str">
        <f>IF(ISERROR(INDEX('7建具表'!$D$12:$D$298,MATCH(W152,'7建具表'!$C$12:$C$298,0))),"0",INDEX('7建具表'!$D$12:$D$298,MATCH(W152,'7建具表'!$C$12:$C$298,0)))</f>
        <v>0</v>
      </c>
      <c r="Y152" s="277" t="str">
        <f>IF(ISERROR(INDEX('7建具表'!$E$12:$E$298,MATCH(W152,'7建具表'!$C$12:$C$298,0))),"0",INDEX('7建具表'!$E$12:$E$298,MATCH(W152,'7建具表'!$C$12:$C$298,0)))</f>
        <v>0</v>
      </c>
      <c r="Z152" s="237">
        <f>ROUNDDOWN(+X152*Y152,3)</f>
        <v>0</v>
      </c>
      <c r="AA152" s="22"/>
      <c r="AB152" s="22"/>
    </row>
    <row r="153" spans="2:28" s="23" customFormat="1" ht="13.5" customHeight="1" x14ac:dyDescent="0.15">
      <c r="B153" s="1599"/>
      <c r="C153" s="1604"/>
      <c r="D153" s="1583"/>
      <c r="E153" s="1603"/>
      <c r="F153" s="1586"/>
      <c r="G153" s="1586"/>
      <c r="H153" s="1586"/>
      <c r="I153" s="1586"/>
      <c r="J153" s="302"/>
      <c r="K153" s="142"/>
      <c r="L153" s="147"/>
      <c r="M153" s="313"/>
      <c r="N153" s="278" t="str">
        <f>IF(ISERROR(INDEX('7建具表'!$D$12:$D$298,MATCH(M153,'7建具表'!$C$12:$C$298,0))),"0",INDEX('7建具表'!$D$12:$D$298,MATCH(M153,'7建具表'!$C$12:$C$298,0)))</f>
        <v>0</v>
      </c>
      <c r="O153" s="277" t="str">
        <f>IF(ISERROR(INDEX('7建具表'!$E$12:$E$298,MATCH(M153,'7建具表'!$C$12:$C$298,0))),"0",INDEX('7建具表'!$E$12:$E$298,MATCH(M153,'7建具表'!$C$12:$C$298,0)))</f>
        <v>0</v>
      </c>
      <c r="P153" s="237">
        <f>ROUNDDOWN(+N153*O153,3)</f>
        <v>0</v>
      </c>
      <c r="Q153" s="153"/>
      <c r="R153" s="319"/>
      <c r="S153" s="278" t="str">
        <f>IF(ISERROR(INDEX('7建具表'!$D$12:$D$298,MATCH(R153,'7建具表'!$C$12:$C$298,0))),"0",INDEX('7建具表'!$D$12:$D$298,MATCH(R153,'7建具表'!$C$12:$C$298,0)))</f>
        <v>0</v>
      </c>
      <c r="T153" s="277" t="str">
        <f>IF(ISERROR(INDEX('7建具表'!$E$12:$E$298,MATCH(R153,'7建具表'!$C$12:$C$298,0))),"0",INDEX('7建具表'!$E$12:$E$298,MATCH(R153,'7建具表'!$C$12:$C$298,0)))</f>
        <v>0</v>
      </c>
      <c r="U153" s="237">
        <f>ROUNDDOWN(+S153*T153,3)</f>
        <v>0</v>
      </c>
      <c r="V153" s="147"/>
      <c r="W153" s="324"/>
      <c r="X153" s="278" t="str">
        <f>IF(ISERROR(INDEX('7建具表'!$D$12:$D$298,MATCH(W153,'7建具表'!$C$12:$C$298,0))),"0",INDEX('7建具表'!$D$12:$D$298,MATCH(W153,'7建具表'!$C$12:$C$298,0)))</f>
        <v>0</v>
      </c>
      <c r="Y153" s="277" t="str">
        <f>IF(ISERROR(INDEX('7建具表'!$E$12:$E$298,MATCH(W153,'7建具表'!$C$12:$C$298,0))),"0",INDEX('7建具表'!$E$12:$E$298,MATCH(W153,'7建具表'!$C$12:$C$298,0)))</f>
        <v>0</v>
      </c>
      <c r="Z153" s="237">
        <f>ROUNDDOWN(+X153*Y153,3)</f>
        <v>0</v>
      </c>
      <c r="AA153" s="132"/>
      <c r="AB153" s="22"/>
    </row>
    <row r="154" spans="2:28" s="23" customFormat="1" ht="13.5" customHeight="1" x14ac:dyDescent="0.15">
      <c r="B154" s="1599"/>
      <c r="C154" s="1605" t="s">
        <v>1354</v>
      </c>
      <c r="D154" s="1582">
        <f>IF(D152-$Y$8/100&lt;0,0,D152-$Y$8/100)</f>
        <v>0</v>
      </c>
      <c r="E154" s="1580" t="str">
        <f>IF(E152="-","-",IF(E152-$Y$8/100&lt;0,0,IF(E152=1,1,E152-$Y$8/100)))</f>
        <v>-</v>
      </c>
      <c r="F154" s="1576" t="str">
        <f>IF(F152="-","-",IF(F152-$Y$8/100&lt;0,0,IF(F152=1,1,F152-$Y$8/100)))</f>
        <v>-</v>
      </c>
      <c r="G154" s="1576" t="str">
        <f>IF(G152="-","-",IF(G152-$Y$8/100&lt;0,0,IF(G152=1,1,G152-$Y$8/100)))</f>
        <v>-</v>
      </c>
      <c r="H154" s="1576" t="str">
        <f>IF(H152="-","-",IF(H152-$Y$8/100&lt;0,0,IF(H152=1,1,H152-$Y$8/100)))</f>
        <v>-</v>
      </c>
      <c r="I154" s="1576" t="str">
        <f>IF(I152="-","-",IF(I152-$Y$8/100&lt;0,0,IF(I152=1,1,I152-$Y$8/100)))</f>
        <v>-</v>
      </c>
      <c r="J154" s="302"/>
      <c r="K154" s="142"/>
      <c r="L154" s="148"/>
      <c r="M154" s="314"/>
      <c r="N154" s="279" t="str">
        <f>IF(ISERROR(INDEX('7建具表'!$D$12:$D$298,MATCH(M154,'7建具表'!$C$12:$C$298,0))),"0",INDEX('7建具表'!$D$12:$D$298,MATCH(M154,'7建具表'!$C$12:$C$298,0)))</f>
        <v>0</v>
      </c>
      <c r="O154" s="280" t="str">
        <f>IF(ISERROR(INDEX('7建具表'!$E$12:$E$298,MATCH(M154,'7建具表'!$C$12:$C$298,0))),"0",INDEX('7建具表'!$E$12:$E$298,MATCH(M154,'7建具表'!$C$12:$C$298,0)))</f>
        <v>0</v>
      </c>
      <c r="P154" s="119">
        <f>ROUNDDOWN(+N154*O154,3)</f>
        <v>0</v>
      </c>
      <c r="Q154" s="154"/>
      <c r="R154" s="320"/>
      <c r="S154" s="283" t="str">
        <f>IF(ISERROR(INDEX('7建具表'!$D$12:$D$298,MATCH(R154,'7建具表'!$C$12:$C$298,0))),"0",INDEX('7建具表'!$D$12:$D$298,MATCH(R154,'7建具表'!$C$12:$C$298,0)))</f>
        <v>0</v>
      </c>
      <c r="T154" s="284" t="str">
        <f>IF(ISERROR(INDEX('7建具表'!$E$12:$E$298,MATCH(R154,'7建具表'!$C$12:$C$298,0))),"0",INDEX('7建具表'!$E$12:$E$298,MATCH(R154,'7建具表'!$C$12:$C$298,0)))</f>
        <v>0</v>
      </c>
      <c r="U154" s="119">
        <f>ROUNDDOWN(+S154*T154,3)</f>
        <v>0</v>
      </c>
      <c r="V154" s="159"/>
      <c r="W154" s="325"/>
      <c r="X154" s="283" t="str">
        <f>IF(ISERROR(INDEX('7建具表'!$D$12:$D$298,MATCH(W154,'7建具表'!$C$12:$C$298,0))),"0",INDEX('7建具表'!$D$12:$D$298,MATCH(W154,'7建具表'!$C$12:$C$298,0)))</f>
        <v>0</v>
      </c>
      <c r="Y154" s="284" t="str">
        <f>IF(ISERROR(INDEX('7建具表'!$E$12:$E$298,MATCH(W154,'7建具表'!$C$12:$C$298,0))),"0",INDEX('7建具表'!$E$12:$E$298,MATCH(W154,'7建具表'!$C$12:$C$298,0)))</f>
        <v>0</v>
      </c>
      <c r="Z154" s="119">
        <f>ROUNDDOWN(+X154*Y154,3)</f>
        <v>0</v>
      </c>
      <c r="AA154" s="22"/>
      <c r="AB154" s="22"/>
    </row>
    <row r="155" spans="2:28" s="23" customFormat="1" ht="13.5" customHeight="1" x14ac:dyDescent="0.15">
      <c r="B155" s="1599"/>
      <c r="C155" s="1579"/>
      <c r="D155" s="1583"/>
      <c r="E155" s="1581"/>
      <c r="F155" s="1577"/>
      <c r="G155" s="1577"/>
      <c r="H155" s="1577"/>
      <c r="I155" s="1577"/>
      <c r="J155" s="302"/>
      <c r="K155" s="142"/>
      <c r="L155" s="149"/>
      <c r="M155" s="315"/>
      <c r="N155" s="124"/>
      <c r="O155" s="124"/>
      <c r="P155" s="281">
        <f>ROUNDDOWN(SUM(P150:P154),2)</f>
        <v>0</v>
      </c>
      <c r="Q155" s="155"/>
      <c r="R155" s="321"/>
      <c r="S155" s="286"/>
      <c r="T155" s="286"/>
      <c r="U155" s="281">
        <f>ROUNDDOWN(SUM(U150:U154),2)</f>
        <v>0</v>
      </c>
      <c r="V155" s="155"/>
      <c r="W155" s="326"/>
      <c r="X155" s="286"/>
      <c r="Y155" s="286"/>
      <c r="Z155" s="281">
        <f>ROUNDDOWN(SUM(Z150:Z154),2)</f>
        <v>0</v>
      </c>
      <c r="AA155" s="22"/>
      <c r="AB155" s="22"/>
    </row>
    <row r="156" spans="2:28" s="23" customFormat="1" ht="13.5" customHeight="1" x14ac:dyDescent="0.15">
      <c r="B156" s="1599"/>
      <c r="C156" s="129"/>
      <c r="D156" s="130"/>
      <c r="E156" s="131"/>
      <c r="F156" s="131"/>
      <c r="G156" s="131"/>
      <c r="H156" s="131"/>
      <c r="I156" s="133"/>
      <c r="J156" s="301"/>
      <c r="K156" s="141"/>
      <c r="L156" s="148" t="s">
        <v>386</v>
      </c>
      <c r="M156" s="316"/>
      <c r="N156" s="277" t="str">
        <f>IF(ISERROR(INDEX('7建具表'!$D$12:$D$298,MATCH(M156,'7建具表'!$C$12:$C$298,0))),"0",INDEX('7建具表'!$D$12:$D$298,MATCH(M156,'7建具表'!$C$12:$C$298,0)))</f>
        <v>0</v>
      </c>
      <c r="O156" s="277" t="str">
        <f>IF(ISERROR(INDEX('7建具表'!$E$12:$E$298,MATCH(M156,'7建具表'!$C$12:$C$298,0))),"0",INDEX('7建具表'!$E$12:$E$298,MATCH(M156,'7建具表'!$C$12:$C$298,0)))</f>
        <v>0</v>
      </c>
      <c r="P156" s="237">
        <f>ROUNDDOWN(+N156*O156,3)</f>
        <v>0</v>
      </c>
      <c r="Q156" s="156" t="s">
        <v>388</v>
      </c>
      <c r="R156" s="319"/>
      <c r="S156" s="282" t="str">
        <f>IF(ISERROR(INDEX('7建具表'!$D$12:$D$298,MATCH(R156,'7建具表'!$C$12:$C$298,0))),"0",INDEX('7建具表'!$D$12:$D$298,MATCH(R156,'7建具表'!$C$12:$C$298,0)))</f>
        <v>0</v>
      </c>
      <c r="T156" s="282" t="str">
        <f>IF(ISERROR(INDEX('7建具表'!$E$12:$E$298,MATCH(R156,'7建具表'!$C$12:$C$298,0))),"0",INDEX('7建具表'!$E$12:$E$298,MATCH(R156,'7建具表'!$C$12:$C$298,0)))</f>
        <v>0</v>
      </c>
      <c r="U156" s="237">
        <f>ROUNDDOWN(+S156*T156,3)</f>
        <v>0</v>
      </c>
      <c r="V156" s="120"/>
      <c r="W156" s="307"/>
      <c r="X156" s="122"/>
      <c r="Y156" s="122"/>
      <c r="Z156" s="19"/>
      <c r="AA156" s="22"/>
      <c r="AB156" s="22"/>
    </row>
    <row r="157" spans="2:28" s="23" customFormat="1" ht="13.5" customHeight="1" x14ac:dyDescent="0.15">
      <c r="B157" s="1599"/>
      <c r="C157" s="134" t="s">
        <v>1352</v>
      </c>
      <c r="D157" s="22"/>
      <c r="E157" s="128"/>
      <c r="F157" s="128"/>
      <c r="G157" s="128"/>
      <c r="H157" s="128"/>
      <c r="I157" s="127"/>
      <c r="J157" s="302"/>
      <c r="K157" s="142"/>
      <c r="L157" s="148"/>
      <c r="M157" s="313"/>
      <c r="N157" s="277" t="str">
        <f>IF(ISERROR(INDEX('7建具表'!$D$12:$D$298,MATCH(M157,'7建具表'!$C$12:$C$298,0))),"0",INDEX('7建具表'!$D$12:$D$298,MATCH(M157,'7建具表'!$C$12:$C$298,0)))</f>
        <v>0</v>
      </c>
      <c r="O157" s="277" t="str">
        <f>IF(ISERROR(INDEX('7建具表'!$E$12:$E$298,MATCH(M157,'7建具表'!$C$12:$C$298,0))),"0",INDEX('7建具表'!$E$12:$E$298,MATCH(M157,'7建具表'!$C$12:$C$298,0)))</f>
        <v>0</v>
      </c>
      <c r="P157" s="237">
        <f>ROUNDDOWN(+N157*O157,3)</f>
        <v>0</v>
      </c>
      <c r="Q157" s="154"/>
      <c r="R157" s="319"/>
      <c r="S157" s="277" t="str">
        <f>IF(ISERROR(INDEX('7建具表'!$D$12:$D$298,MATCH(R157,'7建具表'!$C$12:$C$298,0))),"0",INDEX('7建具表'!$D$12:$D$298,MATCH(R157,'7建具表'!$C$12:$C$298,0)))</f>
        <v>0</v>
      </c>
      <c r="T157" s="277" t="str">
        <f>IF(ISERROR(INDEX('7建具表'!$E$12:$E$298,MATCH(R157,'7建具表'!$C$12:$C$298,0))),"0",INDEX('7建具表'!$E$12:$E$298,MATCH(R157,'7建具表'!$C$12:$C$298,0)))</f>
        <v>0</v>
      </c>
      <c r="U157" s="237">
        <f>ROUNDDOWN(+S157*T157,3)</f>
        <v>0</v>
      </c>
      <c r="V157" s="121"/>
      <c r="W157" s="307"/>
      <c r="X157" s="123"/>
      <c r="Y157" s="123"/>
      <c r="Z157" s="137"/>
      <c r="AA157" s="22"/>
      <c r="AB157" s="22"/>
    </row>
    <row r="158" spans="2:28" s="23" customFormat="1" ht="13.5" customHeight="1" x14ac:dyDescent="0.15">
      <c r="B158" s="1599"/>
      <c r="C158" s="1609"/>
      <c r="D158" s="1610"/>
      <c r="E158" s="1610"/>
      <c r="F158" s="1610"/>
      <c r="G158" s="1610"/>
      <c r="H158" s="1610"/>
      <c r="I158" s="1611"/>
      <c r="J158" s="302"/>
      <c r="K158" s="142"/>
      <c r="L158" s="148"/>
      <c r="M158" s="313"/>
      <c r="N158" s="278" t="str">
        <f>IF(ISERROR(INDEX('7建具表'!$D$12:$D$298,MATCH(M158,'7建具表'!$C$12:$C$298,0))),"0",INDEX('7建具表'!$D$12:$D$298,MATCH(M158,'7建具表'!$C$12:$C$298,0)))</f>
        <v>0</v>
      </c>
      <c r="O158" s="277" t="str">
        <f>IF(ISERROR(INDEX('7建具表'!$E$12:$E$298,MATCH(M158,'7建具表'!$C$12:$C$298,0))),"0",INDEX('7建具表'!$E$12:$E$298,MATCH(M158,'7建具表'!$C$12:$C$298,0)))</f>
        <v>0</v>
      </c>
      <c r="P158" s="237">
        <f>ROUNDDOWN(+N158*O158,3)</f>
        <v>0</v>
      </c>
      <c r="Q158" s="154"/>
      <c r="R158" s="319"/>
      <c r="S158" s="278" t="str">
        <f>IF(ISERROR(INDEX('7建具表'!$D$12:$D$298,MATCH(R158,'7建具表'!$C$12:$C$298,0))),"0",INDEX('7建具表'!$D$12:$D$298,MATCH(R158,'7建具表'!$C$12:$C$298,0)))</f>
        <v>0</v>
      </c>
      <c r="T158" s="277" t="str">
        <f>IF(ISERROR(INDEX('7建具表'!$E$12:$E$298,MATCH(R158,'7建具表'!$C$12:$C$298,0))),"0",INDEX('7建具表'!$E$12:$E$298,MATCH(R158,'7建具表'!$C$12:$C$298,0)))</f>
        <v>0</v>
      </c>
      <c r="U158" s="237">
        <f>ROUNDDOWN(+S158*T158,3)</f>
        <v>0</v>
      </c>
      <c r="V158" s="121"/>
      <c r="W158" s="307"/>
      <c r="X158" s="123"/>
      <c r="Y158" s="123"/>
      <c r="Z158" s="138"/>
      <c r="AA158" s="22"/>
      <c r="AB158" s="22"/>
    </row>
    <row r="159" spans="2:28" s="23" customFormat="1" ht="13.5" customHeight="1" x14ac:dyDescent="0.15">
      <c r="B159" s="1599"/>
      <c r="C159" s="1609"/>
      <c r="D159" s="1610"/>
      <c r="E159" s="1610"/>
      <c r="F159" s="1610"/>
      <c r="G159" s="1610"/>
      <c r="H159" s="1610"/>
      <c r="I159" s="1611"/>
      <c r="J159" s="302"/>
      <c r="K159" s="142"/>
      <c r="L159" s="148"/>
      <c r="M159" s="313"/>
      <c r="N159" s="278" t="str">
        <f>IF(ISERROR(INDEX('7建具表'!$D$12:$D$298,MATCH(M159,'7建具表'!$C$12:$C$298,0))),"0",INDEX('7建具表'!$D$12:$D$298,MATCH(M159,'7建具表'!$C$12:$C$298,0)))</f>
        <v>0</v>
      </c>
      <c r="O159" s="277" t="str">
        <f>IF(ISERROR(INDEX('7建具表'!$E$12:$E$298,MATCH(M159,'7建具表'!$C$12:$C$298,0))),"0",INDEX('7建具表'!$E$12:$E$298,MATCH(M159,'7建具表'!$C$12:$C$298,0)))</f>
        <v>0</v>
      </c>
      <c r="P159" s="237">
        <f>ROUNDDOWN(+N159*O159,3)</f>
        <v>0</v>
      </c>
      <c r="Q159" s="154"/>
      <c r="R159" s="319"/>
      <c r="S159" s="278" t="str">
        <f>IF(ISERROR(INDEX('7建具表'!$D$12:$D$298,MATCH(R159,'7建具表'!$C$12:$C$298,0))),"0",INDEX('7建具表'!$D$12:$D$298,MATCH(R159,'7建具表'!$C$12:$C$298,0)))</f>
        <v>0</v>
      </c>
      <c r="T159" s="277" t="str">
        <f>IF(ISERROR(INDEX('7建具表'!$E$12:$E$298,MATCH(R159,'7建具表'!$C$12:$C$298,0))),"0",INDEX('7建具表'!$E$12:$E$298,MATCH(R159,'7建具表'!$C$12:$C$298,0)))</f>
        <v>0</v>
      </c>
      <c r="U159" s="237">
        <f>ROUNDDOWN(+S159*T159,3)</f>
        <v>0</v>
      </c>
      <c r="V159" s="120"/>
      <c r="W159" s="307"/>
      <c r="X159" s="123"/>
      <c r="Y159" s="123" t="s">
        <v>390</v>
      </c>
      <c r="Z159" s="1578">
        <f>+P155+P161+U155+U161+Z155</f>
        <v>0</v>
      </c>
      <c r="AA159" s="22"/>
      <c r="AB159" s="22"/>
    </row>
    <row r="160" spans="2:28" s="23" customFormat="1" ht="13.5" customHeight="1" x14ac:dyDescent="0.15">
      <c r="B160" s="1599"/>
      <c r="C160" s="1609"/>
      <c r="D160" s="1610"/>
      <c r="E160" s="1610"/>
      <c r="F160" s="1610"/>
      <c r="G160" s="1610"/>
      <c r="H160" s="1610"/>
      <c r="I160" s="1611"/>
      <c r="J160" s="303"/>
      <c r="K160" s="143"/>
      <c r="L160" s="148"/>
      <c r="M160" s="317"/>
      <c r="N160" s="283" t="str">
        <f>IF(ISERROR(INDEX('7建具表'!$D$12:$D$298,MATCH(M160,'7建具表'!$C$12:$C$298,0))),"0",INDEX('7建具表'!$D$12:$D$298,MATCH(M160,'7建具表'!$C$12:$C$298,0)))</f>
        <v>0</v>
      </c>
      <c r="O160" s="284" t="str">
        <f>IF(ISERROR(INDEX('7建具表'!$E$12:$E$298,MATCH(M160,'7建具表'!$C$12:$C$298,0))),"0",INDEX('7建具表'!$E$12:$E$298,MATCH(M160,'7建具表'!$C$12:$C$298,0)))</f>
        <v>0</v>
      </c>
      <c r="P160" s="119">
        <f>ROUNDDOWN(+N160*O160,3)</f>
        <v>0</v>
      </c>
      <c r="Q160" s="154"/>
      <c r="R160" s="320"/>
      <c r="S160" s="283" t="str">
        <f>IF(ISERROR(INDEX('7建具表'!$D$12:$D$298,MATCH(R160,'7建具表'!$C$12:$C$298,0))),"0",INDEX('7建具表'!$D$12:$D$298,MATCH(R160,'7建具表'!$C$12:$C$298,0)))</f>
        <v>0</v>
      </c>
      <c r="T160" s="284" t="str">
        <f>IF(ISERROR(INDEX('7建具表'!$E$12:$E$298,MATCH(R160,'7建具表'!$C$12:$C$298,0))),"0",INDEX('7建具表'!$E$12:$E$298,MATCH(R160,'7建具表'!$C$12:$C$298,0)))</f>
        <v>0</v>
      </c>
      <c r="U160" s="119">
        <f>ROUNDDOWN(+S160*T160,3)</f>
        <v>0</v>
      </c>
      <c r="V160" s="121"/>
      <c r="W160" s="307"/>
      <c r="X160" s="123"/>
      <c r="Y160" s="123" t="s">
        <v>1355</v>
      </c>
      <c r="Z160" s="1584"/>
      <c r="AA160" s="22"/>
      <c r="AB160" s="22"/>
    </row>
    <row r="161" spans="2:28" s="23" customFormat="1" ht="13.5" customHeight="1" x14ac:dyDescent="0.15">
      <c r="B161" s="1600"/>
      <c r="C161" s="1612"/>
      <c r="D161" s="1613"/>
      <c r="E161" s="1613"/>
      <c r="F161" s="1613"/>
      <c r="G161" s="1613"/>
      <c r="H161" s="1613"/>
      <c r="I161" s="1614"/>
      <c r="J161" s="304" t="s">
        <v>390</v>
      </c>
      <c r="K161" s="276">
        <f>SUM(K150:K160)</f>
        <v>0</v>
      </c>
      <c r="L161" s="149"/>
      <c r="M161" s="318"/>
      <c r="N161" s="286"/>
      <c r="O161" s="286"/>
      <c r="P161" s="281">
        <f>ROUNDDOWN(SUM(P156:P160),2)</f>
        <v>0</v>
      </c>
      <c r="Q161" s="118"/>
      <c r="R161" s="321"/>
      <c r="S161" s="286"/>
      <c r="T161" s="286"/>
      <c r="U161" s="281">
        <f>ROUNDDOWN(SUM(U156:U160),2)</f>
        <v>0</v>
      </c>
      <c r="V161" s="135"/>
      <c r="W161" s="327"/>
      <c r="X161" s="124"/>
      <c r="Y161" s="124"/>
      <c r="Z161" s="1579"/>
      <c r="AA161" s="22"/>
      <c r="AB161" s="22"/>
    </row>
    <row r="162" spans="2:28" s="23" customFormat="1" ht="13.5" customHeight="1" x14ac:dyDescent="0.15">
      <c r="B162" s="1598">
        <v>12</v>
      </c>
      <c r="C162" s="1589" t="s">
        <v>1356</v>
      </c>
      <c r="D162" s="1591"/>
      <c r="E162" s="1578" t="s">
        <v>385</v>
      </c>
      <c r="F162" s="1578" t="s">
        <v>386</v>
      </c>
      <c r="G162" s="1578" t="s">
        <v>387</v>
      </c>
      <c r="H162" s="1578" t="s">
        <v>388</v>
      </c>
      <c r="I162" s="1578" t="s">
        <v>389</v>
      </c>
      <c r="J162" s="305"/>
      <c r="K162" s="144"/>
      <c r="L162" s="150" t="s">
        <v>385</v>
      </c>
      <c r="M162" s="316"/>
      <c r="N162" s="289" t="str">
        <f>IF(ISERROR(INDEX('7建具表'!$D$12:$D$298,MATCH(M162,'7建具表'!$C$12:$C$298,0))),"0",INDEX('7建具表'!$D$12:$D$298,MATCH(M162,'7建具表'!$C$12:$C$298,0)))</f>
        <v>0</v>
      </c>
      <c r="O162" s="289" t="str">
        <f>IF(ISERROR(INDEX('7建具表'!$E$12:$E$298,MATCH(M162,'7建具表'!$C$12:$C$298,0))),"0",INDEX('7建具表'!$E$12:$E$298,MATCH(M162,'7建具表'!$C$12:$C$298,0)))</f>
        <v>0</v>
      </c>
      <c r="P162" s="20">
        <f>ROUNDDOWN(+N162*O162,3)</f>
        <v>0</v>
      </c>
      <c r="Q162" s="157" t="s">
        <v>387</v>
      </c>
      <c r="R162" s="322"/>
      <c r="S162" s="290" t="str">
        <f>IF(ISERROR(INDEX('7建具表'!$D$12:$D$298,MATCH(R162,'7建具表'!$C$12:$C$298,0))),"0",INDEX('7建具表'!$D$12:$D$298,MATCH(R162,'7建具表'!$C$12:$C$298,0)))</f>
        <v>0</v>
      </c>
      <c r="T162" s="290" t="str">
        <f>IF(ISERROR(INDEX('7建具表'!$E$12:$E$298,MATCH(R162,'7建具表'!$C$12:$C$298,0))),"0",INDEX('7建具表'!$E$12:$E$298,MATCH(R162,'7建具表'!$C$12:$C$298,0)))</f>
        <v>0</v>
      </c>
      <c r="U162" s="20">
        <f>ROUNDDOWN(+S162*T162,3)</f>
        <v>0</v>
      </c>
      <c r="V162" s="157" t="s">
        <v>389</v>
      </c>
      <c r="W162" s="328"/>
      <c r="X162" s="290" t="str">
        <f>IF(ISERROR(INDEX('7建具表'!$D$12:$D$298,MATCH(W162,'7建具表'!$C$12:$C$298,0))),"0",INDEX('7建具表'!$D$12:$D$298,MATCH(W162,'7建具表'!$C$12:$C$298,0)))</f>
        <v>0</v>
      </c>
      <c r="Y162" s="290" t="str">
        <f>IF(ISERROR(INDEX('7建具表'!$E$12:$E$298,MATCH(W162,'7建具表'!$C$12:$C$298,0))),"0",INDEX('7建具表'!$E$12:$E$298,MATCH(W162,'7建具表'!$C$12:$C$298,0)))</f>
        <v>0</v>
      </c>
      <c r="Z162" s="20">
        <f>ROUNDDOWN(+X162*Y162,3)</f>
        <v>0</v>
      </c>
      <c r="AA162" s="132"/>
      <c r="AB162" s="22"/>
    </row>
    <row r="163" spans="2:28" s="23" customFormat="1" ht="13.5" customHeight="1" x14ac:dyDescent="0.15">
      <c r="B163" s="1599"/>
      <c r="C163" s="1595"/>
      <c r="D163" s="1597"/>
      <c r="E163" s="1579"/>
      <c r="F163" s="1579"/>
      <c r="G163" s="1579"/>
      <c r="H163" s="1579"/>
      <c r="I163" s="1579"/>
      <c r="J163" s="301"/>
      <c r="K163" s="141"/>
      <c r="L163" s="148"/>
      <c r="M163" s="313"/>
      <c r="N163" s="277" t="str">
        <f>IF(ISERROR(INDEX('7建具表'!$D$12:$D$298,MATCH(M163,'7建具表'!$C$12:$C$298,0))),"0",INDEX('7建具表'!$D$12:$D$298,MATCH(M163,'7建具表'!$C$12:$C$298,0)))</f>
        <v>0</v>
      </c>
      <c r="O163" s="277" t="str">
        <f>IF(ISERROR(INDEX('7建具表'!$E$12:$E$298,MATCH(M163,'7建具表'!$C$12:$C$298,0))),"0",INDEX('7建具表'!$E$12:$E$298,MATCH(M163,'7建具表'!$C$12:$C$298,0)))</f>
        <v>0</v>
      </c>
      <c r="P163" s="237">
        <f>ROUNDDOWN(+N163*O163,3)</f>
        <v>0</v>
      </c>
      <c r="Q163" s="154"/>
      <c r="R163" s="319"/>
      <c r="S163" s="277" t="str">
        <f>IF(ISERROR(INDEX('7建具表'!$D$12:$D$298,MATCH(R163,'7建具表'!$C$12:$C$298,0))),"0",INDEX('7建具表'!$D$12:$D$298,MATCH(R163,'7建具表'!$C$12:$C$298,0)))</f>
        <v>0</v>
      </c>
      <c r="T163" s="277" t="str">
        <f>IF(ISERROR(INDEX('7建具表'!$E$12:$E$298,MATCH(R163,'7建具表'!$C$12:$C$298,0))),"0",INDEX('7建具表'!$E$12:$E$298,MATCH(R163,'7建具表'!$C$12:$C$298,0)))</f>
        <v>0</v>
      </c>
      <c r="U163" s="237">
        <f>ROUNDDOWN(+S163*T163,3)</f>
        <v>0</v>
      </c>
      <c r="V163" s="158"/>
      <c r="W163" s="324"/>
      <c r="X163" s="277" t="str">
        <f>IF(ISERROR(INDEX('7建具表'!$D$12:$D$298,MATCH(W163,'7建具表'!$C$12:$C$298,0))),"0",INDEX('7建具表'!$D$12:$D$298,MATCH(W163,'7建具表'!$C$12:$C$298,0)))</f>
        <v>0</v>
      </c>
      <c r="Y163" s="277" t="str">
        <f>IF(ISERROR(INDEX('7建具表'!$E$12:$E$298,MATCH(W163,'7建具表'!$C$12:$C$298,0))),"0",INDEX('7建具表'!$E$12:$E$298,MATCH(W163,'7建具表'!$C$12:$C$298,0)))</f>
        <v>0</v>
      </c>
      <c r="Z163" s="237">
        <f>ROUNDDOWN(+X163*Y163,3)</f>
        <v>0</v>
      </c>
      <c r="AA163" s="22"/>
      <c r="AB163" s="22"/>
    </row>
    <row r="164" spans="2:28" s="23" customFormat="1" ht="13.5" customHeight="1" x14ac:dyDescent="0.15">
      <c r="B164" s="1599"/>
      <c r="C164" s="1584" t="s">
        <v>1353</v>
      </c>
      <c r="D164" s="1601">
        <f>IF(K173=0,0,ROUNDDOWN(+Z171/+K173,2))</f>
        <v>0</v>
      </c>
      <c r="E164" s="1602" t="str">
        <f>IF(P167=0,"-",ROUNDDOWN(+P167/+Z171,2))</f>
        <v>-</v>
      </c>
      <c r="F164" s="1585" t="str">
        <f>IF(P173=0,"-",ROUNDDOWN(+P173/+Z171,2))</f>
        <v>-</v>
      </c>
      <c r="G164" s="1585" t="str">
        <f>IF(U167=0,"-",ROUNDDOWN(U167/Z171,2))</f>
        <v>-</v>
      </c>
      <c r="H164" s="1585" t="str">
        <f>IF(U173=0,"-",ROUNDDOWN(+U173/+Z171,2))</f>
        <v>-</v>
      </c>
      <c r="I164" s="1585" t="str">
        <f>IF(Z167=0,"-",ROUNDDOWN(+Z167/+Z171,2))</f>
        <v>-</v>
      </c>
      <c r="J164" s="301"/>
      <c r="K164" s="141"/>
      <c r="L164" s="148"/>
      <c r="M164" s="313"/>
      <c r="N164" s="278" t="str">
        <f>IF(ISERROR(INDEX('7建具表'!$D$12:$D$298,MATCH(M164,'7建具表'!$C$12:$C$298,0))),"0",INDEX('7建具表'!$D$12:$D$298,MATCH(M164,'7建具表'!$C$12:$C$298,0)))</f>
        <v>0</v>
      </c>
      <c r="O164" s="277" t="str">
        <f>IF(ISERROR(INDEX('7建具表'!$E$12:$E$298,MATCH(M164,'7建具表'!$C$12:$C$298,0))),"0",INDEX('7建具表'!$E$12:$E$298,MATCH(M164,'7建具表'!$C$12:$C$298,0)))</f>
        <v>0</v>
      </c>
      <c r="P164" s="237">
        <f>ROUNDDOWN(+N164*O164,3)</f>
        <v>0</v>
      </c>
      <c r="Q164" s="154"/>
      <c r="R164" s="319"/>
      <c r="S164" s="278" t="str">
        <f>IF(ISERROR(INDEX('7建具表'!$D$12:$D$298,MATCH(R164,'7建具表'!$C$12:$C$298,0))),"0",INDEX('7建具表'!$D$12:$D$298,MATCH(R164,'7建具表'!$C$12:$C$298,0)))</f>
        <v>0</v>
      </c>
      <c r="T164" s="277" t="str">
        <f>IF(ISERROR(INDEX('7建具表'!$E$12:$E$298,MATCH(R164,'7建具表'!$C$12:$C$298,0))),"0",INDEX('7建具表'!$E$12:$E$298,MATCH(R164,'7建具表'!$C$12:$C$298,0)))</f>
        <v>0</v>
      </c>
      <c r="U164" s="237">
        <f>ROUNDDOWN(+S164*T164,3)</f>
        <v>0</v>
      </c>
      <c r="V164" s="158"/>
      <c r="W164" s="324"/>
      <c r="X164" s="278" t="str">
        <f>IF(ISERROR(INDEX('7建具表'!$D$12:$D$298,MATCH(W164,'7建具表'!$C$12:$C$298,0))),"0",INDEX('7建具表'!$D$12:$D$298,MATCH(W164,'7建具表'!$C$12:$C$298,0)))</f>
        <v>0</v>
      </c>
      <c r="Y164" s="277" t="str">
        <f>IF(ISERROR(INDEX('7建具表'!$E$12:$E$298,MATCH(W164,'7建具表'!$C$12:$C$298,0))),"0",INDEX('7建具表'!$E$12:$E$298,MATCH(W164,'7建具表'!$C$12:$C$298,0)))</f>
        <v>0</v>
      </c>
      <c r="Z164" s="237">
        <f>ROUNDDOWN(+X164*Y164,3)</f>
        <v>0</v>
      </c>
      <c r="AA164" s="22"/>
      <c r="AB164" s="22"/>
    </row>
    <row r="165" spans="2:28" s="23" customFormat="1" ht="13.5" customHeight="1" x14ac:dyDescent="0.15">
      <c r="B165" s="1599"/>
      <c r="C165" s="1604"/>
      <c r="D165" s="1583"/>
      <c r="E165" s="1603"/>
      <c r="F165" s="1586"/>
      <c r="G165" s="1586"/>
      <c r="H165" s="1586"/>
      <c r="I165" s="1586"/>
      <c r="J165" s="302"/>
      <c r="K165" s="142"/>
      <c r="L165" s="147"/>
      <c r="M165" s="313"/>
      <c r="N165" s="278" t="str">
        <f>IF(ISERROR(INDEX('7建具表'!$D$12:$D$298,MATCH(M165,'7建具表'!$C$12:$C$298,0))),"0",INDEX('7建具表'!$D$12:$D$298,MATCH(M165,'7建具表'!$C$12:$C$298,0)))</f>
        <v>0</v>
      </c>
      <c r="O165" s="277" t="str">
        <f>IF(ISERROR(INDEX('7建具表'!$E$12:$E$298,MATCH(M165,'7建具表'!$C$12:$C$298,0))),"0",INDEX('7建具表'!$E$12:$E$298,MATCH(M165,'7建具表'!$C$12:$C$298,0)))</f>
        <v>0</v>
      </c>
      <c r="P165" s="237">
        <f>ROUNDDOWN(+N165*O165,3)</f>
        <v>0</v>
      </c>
      <c r="Q165" s="153"/>
      <c r="R165" s="319"/>
      <c r="S165" s="278" t="str">
        <f>IF(ISERROR(INDEX('7建具表'!$D$12:$D$298,MATCH(R165,'7建具表'!$C$12:$C$298,0))),"0",INDEX('7建具表'!$D$12:$D$298,MATCH(R165,'7建具表'!$C$12:$C$298,0)))</f>
        <v>0</v>
      </c>
      <c r="T165" s="277" t="str">
        <f>IF(ISERROR(INDEX('7建具表'!$E$12:$E$298,MATCH(R165,'7建具表'!$C$12:$C$298,0))),"0",INDEX('7建具表'!$E$12:$E$298,MATCH(R165,'7建具表'!$C$12:$C$298,0)))</f>
        <v>0</v>
      </c>
      <c r="U165" s="237">
        <f>ROUNDDOWN(+S165*T165,3)</f>
        <v>0</v>
      </c>
      <c r="V165" s="147"/>
      <c r="W165" s="324"/>
      <c r="X165" s="278" t="str">
        <f>IF(ISERROR(INDEX('7建具表'!$D$12:$D$298,MATCH(W165,'7建具表'!$C$12:$C$298,0))),"0",INDEX('7建具表'!$D$12:$D$298,MATCH(W165,'7建具表'!$C$12:$C$298,0)))</f>
        <v>0</v>
      </c>
      <c r="Y165" s="277" t="str">
        <f>IF(ISERROR(INDEX('7建具表'!$E$12:$E$298,MATCH(W165,'7建具表'!$C$12:$C$298,0))),"0",INDEX('7建具表'!$E$12:$E$298,MATCH(W165,'7建具表'!$C$12:$C$298,0)))</f>
        <v>0</v>
      </c>
      <c r="Z165" s="237">
        <f>ROUNDDOWN(+X165*Y165,3)</f>
        <v>0</v>
      </c>
      <c r="AA165" s="132"/>
      <c r="AB165" s="22"/>
    </row>
    <row r="166" spans="2:28" s="23" customFormat="1" ht="13.5" customHeight="1" x14ac:dyDescent="0.15">
      <c r="B166" s="1599"/>
      <c r="C166" s="1605" t="s">
        <v>1354</v>
      </c>
      <c r="D166" s="1582">
        <f>IF(D164-$Y$8/100&lt;0,0,D164-$Y$8/100)</f>
        <v>0</v>
      </c>
      <c r="E166" s="1580" t="str">
        <f>IF(E164="-","-",IF(E164-$Y$8/100&lt;0,0,IF(E164=1,1,E164-$Y$8/100)))</f>
        <v>-</v>
      </c>
      <c r="F166" s="1576" t="str">
        <f>IF(F164="-","-",IF(F164-$Y$8/100&lt;0,0,IF(F164=1,1,F164-$Y$8/100)))</f>
        <v>-</v>
      </c>
      <c r="G166" s="1576" t="str">
        <f>IF(G164="-","-",IF(G164-$Y$8/100&lt;0,0,IF(G164=1,1,G164-$Y$8/100)))</f>
        <v>-</v>
      </c>
      <c r="H166" s="1576" t="str">
        <f>IF(H164="-","-",IF(H164-$Y$8/100&lt;0,0,IF(H164=1,1,H164-$Y$8/100)))</f>
        <v>-</v>
      </c>
      <c r="I166" s="1576" t="str">
        <f>IF(I164="-","-",IF(I164-$Y$8/100&lt;0,0,IF(I164=1,1,I164-$Y$8/100)))</f>
        <v>-</v>
      </c>
      <c r="J166" s="302"/>
      <c r="K166" s="142"/>
      <c r="L166" s="148"/>
      <c r="M166" s="314"/>
      <c r="N166" s="279" t="str">
        <f>IF(ISERROR(INDEX('7建具表'!$D$12:$D$298,MATCH(M166,'7建具表'!$C$12:$C$298,0))),"0",INDEX('7建具表'!$D$12:$D$298,MATCH(M166,'7建具表'!$C$12:$C$298,0)))</f>
        <v>0</v>
      </c>
      <c r="O166" s="280" t="str">
        <f>IF(ISERROR(INDEX('7建具表'!$E$12:$E$298,MATCH(M166,'7建具表'!$C$12:$C$298,0))),"0",INDEX('7建具表'!$E$12:$E$298,MATCH(M166,'7建具表'!$C$12:$C$298,0)))</f>
        <v>0</v>
      </c>
      <c r="P166" s="119">
        <f>ROUNDDOWN(+N166*O166,3)</f>
        <v>0</v>
      </c>
      <c r="Q166" s="154"/>
      <c r="R166" s="320"/>
      <c r="S166" s="283" t="str">
        <f>IF(ISERROR(INDEX('7建具表'!$D$12:$D$298,MATCH(R166,'7建具表'!$C$12:$C$298,0))),"0",INDEX('7建具表'!$D$12:$D$298,MATCH(R166,'7建具表'!$C$12:$C$298,0)))</f>
        <v>0</v>
      </c>
      <c r="T166" s="284" t="str">
        <f>IF(ISERROR(INDEX('7建具表'!$E$12:$E$298,MATCH(R166,'7建具表'!$C$12:$C$298,0))),"0",INDEX('7建具表'!$E$12:$E$298,MATCH(R166,'7建具表'!$C$12:$C$298,0)))</f>
        <v>0</v>
      </c>
      <c r="U166" s="119">
        <f>ROUNDDOWN(+S166*T166,3)</f>
        <v>0</v>
      </c>
      <c r="V166" s="159"/>
      <c r="W166" s="325"/>
      <c r="X166" s="283" t="str">
        <f>IF(ISERROR(INDEX('7建具表'!$D$12:$D$298,MATCH(W166,'7建具表'!$C$12:$C$298,0))),"0",INDEX('7建具表'!$D$12:$D$298,MATCH(W166,'7建具表'!$C$12:$C$298,0)))</f>
        <v>0</v>
      </c>
      <c r="Y166" s="284" t="str">
        <f>IF(ISERROR(INDEX('7建具表'!$E$12:$E$298,MATCH(W166,'7建具表'!$C$12:$C$298,0))),"0",INDEX('7建具表'!$E$12:$E$298,MATCH(W166,'7建具表'!$C$12:$C$298,0)))</f>
        <v>0</v>
      </c>
      <c r="Z166" s="119">
        <f>ROUNDDOWN(+X166*Y166,3)</f>
        <v>0</v>
      </c>
      <c r="AA166" s="22"/>
      <c r="AB166" s="22"/>
    </row>
    <row r="167" spans="2:28" s="23" customFormat="1" ht="13.5" customHeight="1" x14ac:dyDescent="0.15">
      <c r="B167" s="1599"/>
      <c r="C167" s="1579"/>
      <c r="D167" s="1583"/>
      <c r="E167" s="1581"/>
      <c r="F167" s="1577"/>
      <c r="G167" s="1577"/>
      <c r="H167" s="1577"/>
      <c r="I167" s="1577"/>
      <c r="J167" s="302"/>
      <c r="K167" s="142"/>
      <c r="L167" s="149"/>
      <c r="M167" s="315"/>
      <c r="N167" s="124"/>
      <c r="O167" s="124"/>
      <c r="P167" s="281">
        <f>ROUNDDOWN(SUM(P162:P166),2)</f>
        <v>0</v>
      </c>
      <c r="Q167" s="155"/>
      <c r="R167" s="321"/>
      <c r="S167" s="286"/>
      <c r="T167" s="286"/>
      <c r="U167" s="281">
        <f>ROUNDDOWN(SUM(U162:U166),2)</f>
        <v>0</v>
      </c>
      <c r="V167" s="155"/>
      <c r="W167" s="326"/>
      <c r="X167" s="286"/>
      <c r="Y167" s="286"/>
      <c r="Z167" s="281">
        <f>ROUNDDOWN(SUM(Z162:Z166),2)</f>
        <v>0</v>
      </c>
      <c r="AA167" s="22"/>
      <c r="AB167" s="22"/>
    </row>
    <row r="168" spans="2:28" s="23" customFormat="1" ht="13.5" customHeight="1" x14ac:dyDescent="0.15">
      <c r="B168" s="1599"/>
      <c r="C168" s="129"/>
      <c r="D168" s="130"/>
      <c r="E168" s="131"/>
      <c r="F168" s="131"/>
      <c r="G168" s="131"/>
      <c r="H168" s="131"/>
      <c r="I168" s="133"/>
      <c r="J168" s="301"/>
      <c r="K168" s="141"/>
      <c r="L168" s="148" t="s">
        <v>386</v>
      </c>
      <c r="M168" s="316"/>
      <c r="N168" s="277" t="str">
        <f>IF(ISERROR(INDEX('7建具表'!$D$12:$D$298,MATCH(M168,'7建具表'!$C$12:$C$298,0))),"0",INDEX('7建具表'!$D$12:$D$298,MATCH(M168,'7建具表'!$C$12:$C$298,0)))</f>
        <v>0</v>
      </c>
      <c r="O168" s="277" t="str">
        <f>IF(ISERROR(INDEX('7建具表'!$E$12:$E$298,MATCH(M168,'7建具表'!$C$12:$C$298,0))),"0",INDEX('7建具表'!$E$12:$E$298,MATCH(M168,'7建具表'!$C$12:$C$298,0)))</f>
        <v>0</v>
      </c>
      <c r="P168" s="237">
        <f>ROUNDDOWN(+N168*O168,3)</f>
        <v>0</v>
      </c>
      <c r="Q168" s="156" t="s">
        <v>388</v>
      </c>
      <c r="R168" s="319"/>
      <c r="S168" s="282" t="str">
        <f>IF(ISERROR(INDEX('7建具表'!$D$12:$D$298,MATCH(R168,'7建具表'!$C$12:$C$298,0))),"0",INDEX('7建具表'!$D$12:$D$298,MATCH(R168,'7建具表'!$C$12:$C$298,0)))</f>
        <v>0</v>
      </c>
      <c r="T168" s="282" t="str">
        <f>IF(ISERROR(INDEX('7建具表'!$E$12:$E$298,MATCH(R168,'7建具表'!$C$12:$C$298,0))),"0",INDEX('7建具表'!$E$12:$E$298,MATCH(R168,'7建具表'!$C$12:$C$298,0)))</f>
        <v>0</v>
      </c>
      <c r="U168" s="237">
        <f>ROUNDDOWN(+S168*T168,3)</f>
        <v>0</v>
      </c>
      <c r="V168" s="120"/>
      <c r="W168" s="307"/>
      <c r="X168" s="122"/>
      <c r="Y168" s="122"/>
      <c r="Z168" s="19"/>
      <c r="AA168" s="22"/>
      <c r="AB168" s="22"/>
    </row>
    <row r="169" spans="2:28" s="23" customFormat="1" ht="13.5" customHeight="1" x14ac:dyDescent="0.15">
      <c r="B169" s="1599"/>
      <c r="C169" s="134" t="s">
        <v>1352</v>
      </c>
      <c r="D169" s="22"/>
      <c r="E169" s="128"/>
      <c r="F169" s="128"/>
      <c r="G169" s="128"/>
      <c r="H169" s="128"/>
      <c r="I169" s="127"/>
      <c r="J169" s="302"/>
      <c r="K169" s="142"/>
      <c r="L169" s="148"/>
      <c r="M169" s="313"/>
      <c r="N169" s="277" t="str">
        <f>IF(ISERROR(INDEX('7建具表'!$D$12:$D$298,MATCH(M169,'7建具表'!$C$12:$C$298,0))),"0",INDEX('7建具表'!$D$12:$D$298,MATCH(M169,'7建具表'!$C$12:$C$298,0)))</f>
        <v>0</v>
      </c>
      <c r="O169" s="277" t="str">
        <f>IF(ISERROR(INDEX('7建具表'!$E$12:$E$298,MATCH(M169,'7建具表'!$C$12:$C$298,0))),"0",INDEX('7建具表'!$E$12:$E$298,MATCH(M169,'7建具表'!$C$12:$C$298,0)))</f>
        <v>0</v>
      </c>
      <c r="P169" s="237">
        <f>ROUNDDOWN(+N169*O169,3)</f>
        <v>0</v>
      </c>
      <c r="Q169" s="154"/>
      <c r="R169" s="319"/>
      <c r="S169" s="277" t="str">
        <f>IF(ISERROR(INDEX('7建具表'!$D$12:$D$298,MATCH(R169,'7建具表'!$C$12:$C$298,0))),"0",INDEX('7建具表'!$D$12:$D$298,MATCH(R169,'7建具表'!$C$12:$C$298,0)))</f>
        <v>0</v>
      </c>
      <c r="T169" s="277" t="str">
        <f>IF(ISERROR(INDEX('7建具表'!$E$12:$E$298,MATCH(R169,'7建具表'!$C$12:$C$298,0))),"0",INDEX('7建具表'!$E$12:$E$298,MATCH(R169,'7建具表'!$C$12:$C$298,0)))</f>
        <v>0</v>
      </c>
      <c r="U169" s="237">
        <f>ROUNDDOWN(+S169*T169,3)</f>
        <v>0</v>
      </c>
      <c r="V169" s="121"/>
      <c r="W169" s="307"/>
      <c r="X169" s="123"/>
      <c r="Y169" s="123"/>
      <c r="Z169" s="137"/>
      <c r="AA169" s="22"/>
      <c r="AB169" s="22"/>
    </row>
    <row r="170" spans="2:28" s="23" customFormat="1" ht="13.5" customHeight="1" x14ac:dyDescent="0.15">
      <c r="B170" s="1599"/>
      <c r="C170" s="1609"/>
      <c r="D170" s="1610"/>
      <c r="E170" s="1610"/>
      <c r="F170" s="1610"/>
      <c r="G170" s="1610"/>
      <c r="H170" s="1610"/>
      <c r="I170" s="1611"/>
      <c r="J170" s="302"/>
      <c r="K170" s="142"/>
      <c r="L170" s="148"/>
      <c r="M170" s="313"/>
      <c r="N170" s="278" t="str">
        <f>IF(ISERROR(INDEX('7建具表'!$D$12:$D$298,MATCH(M170,'7建具表'!$C$12:$C$298,0))),"0",INDEX('7建具表'!$D$12:$D$298,MATCH(M170,'7建具表'!$C$12:$C$298,0)))</f>
        <v>0</v>
      </c>
      <c r="O170" s="277" t="str">
        <f>IF(ISERROR(INDEX('7建具表'!$E$12:$E$298,MATCH(M170,'7建具表'!$C$12:$C$298,0))),"0",INDEX('7建具表'!$E$12:$E$298,MATCH(M170,'7建具表'!$C$12:$C$298,0)))</f>
        <v>0</v>
      </c>
      <c r="P170" s="237">
        <f>ROUNDDOWN(+N170*O170,3)</f>
        <v>0</v>
      </c>
      <c r="Q170" s="154"/>
      <c r="R170" s="319"/>
      <c r="S170" s="278" t="str">
        <f>IF(ISERROR(INDEX('7建具表'!$D$12:$D$298,MATCH(R170,'7建具表'!$C$12:$C$298,0))),"0",INDEX('7建具表'!$D$12:$D$298,MATCH(R170,'7建具表'!$C$12:$C$298,0)))</f>
        <v>0</v>
      </c>
      <c r="T170" s="277" t="str">
        <f>IF(ISERROR(INDEX('7建具表'!$E$12:$E$298,MATCH(R170,'7建具表'!$C$12:$C$298,0))),"0",INDEX('7建具表'!$E$12:$E$298,MATCH(R170,'7建具表'!$C$12:$C$298,0)))</f>
        <v>0</v>
      </c>
      <c r="U170" s="237">
        <f>ROUNDDOWN(+S170*T170,3)</f>
        <v>0</v>
      </c>
      <c r="V170" s="121"/>
      <c r="W170" s="307"/>
      <c r="X170" s="123"/>
      <c r="Y170" s="123"/>
      <c r="Z170" s="138"/>
      <c r="AA170" s="22"/>
      <c r="AB170" s="22"/>
    </row>
    <row r="171" spans="2:28" s="23" customFormat="1" ht="13.5" customHeight="1" x14ac:dyDescent="0.15">
      <c r="B171" s="1599"/>
      <c r="C171" s="1609"/>
      <c r="D171" s="1610"/>
      <c r="E171" s="1610"/>
      <c r="F171" s="1610"/>
      <c r="G171" s="1610"/>
      <c r="H171" s="1610"/>
      <c r="I171" s="1611"/>
      <c r="J171" s="302"/>
      <c r="K171" s="142"/>
      <c r="L171" s="148"/>
      <c r="M171" s="313"/>
      <c r="N171" s="278" t="str">
        <f>IF(ISERROR(INDEX('7建具表'!$D$12:$D$298,MATCH(M171,'7建具表'!$C$12:$C$298,0))),"0",INDEX('7建具表'!$D$12:$D$298,MATCH(M171,'7建具表'!$C$12:$C$298,0)))</f>
        <v>0</v>
      </c>
      <c r="O171" s="277" t="str">
        <f>IF(ISERROR(INDEX('7建具表'!$E$12:$E$298,MATCH(M171,'7建具表'!$C$12:$C$298,0))),"0",INDEX('7建具表'!$E$12:$E$298,MATCH(M171,'7建具表'!$C$12:$C$298,0)))</f>
        <v>0</v>
      </c>
      <c r="P171" s="237">
        <f>ROUNDDOWN(+N171*O171,3)</f>
        <v>0</v>
      </c>
      <c r="Q171" s="154"/>
      <c r="R171" s="319"/>
      <c r="S171" s="278" t="str">
        <f>IF(ISERROR(INDEX('7建具表'!$D$12:$D$298,MATCH(R171,'7建具表'!$C$12:$C$298,0))),"0",INDEX('7建具表'!$D$12:$D$298,MATCH(R171,'7建具表'!$C$12:$C$298,0)))</f>
        <v>0</v>
      </c>
      <c r="T171" s="277" t="str">
        <f>IF(ISERROR(INDEX('7建具表'!$E$12:$E$298,MATCH(R171,'7建具表'!$C$12:$C$298,0))),"0",INDEX('7建具表'!$E$12:$E$298,MATCH(R171,'7建具表'!$C$12:$C$298,0)))</f>
        <v>0</v>
      </c>
      <c r="U171" s="237">
        <f>ROUNDDOWN(+S171*T171,3)</f>
        <v>0</v>
      </c>
      <c r="V171" s="120"/>
      <c r="W171" s="307"/>
      <c r="X171" s="123"/>
      <c r="Y171" s="123" t="s">
        <v>390</v>
      </c>
      <c r="Z171" s="1578">
        <f>+P167+P173+U167+U173+Z167</f>
        <v>0</v>
      </c>
      <c r="AA171" s="22"/>
      <c r="AB171" s="22"/>
    </row>
    <row r="172" spans="2:28" s="23" customFormat="1" ht="13.5" customHeight="1" x14ac:dyDescent="0.15">
      <c r="B172" s="1599"/>
      <c r="C172" s="1609"/>
      <c r="D172" s="1610"/>
      <c r="E172" s="1610"/>
      <c r="F172" s="1610"/>
      <c r="G172" s="1610"/>
      <c r="H172" s="1610"/>
      <c r="I172" s="1611"/>
      <c r="J172" s="303"/>
      <c r="K172" s="143"/>
      <c r="L172" s="148"/>
      <c r="M172" s="317"/>
      <c r="N172" s="283" t="str">
        <f>IF(ISERROR(INDEX('7建具表'!$D$12:$D$298,MATCH(M172,'7建具表'!$C$12:$C$298,0))),"0",INDEX('7建具表'!$D$12:$D$298,MATCH(M172,'7建具表'!$C$12:$C$298,0)))</f>
        <v>0</v>
      </c>
      <c r="O172" s="284" t="str">
        <f>IF(ISERROR(INDEX('7建具表'!$E$12:$E$298,MATCH(M172,'7建具表'!$C$12:$C$298,0))),"0",INDEX('7建具表'!$E$12:$E$298,MATCH(M172,'7建具表'!$C$12:$C$298,0)))</f>
        <v>0</v>
      </c>
      <c r="P172" s="119">
        <f>ROUNDDOWN(+N172*O172,3)</f>
        <v>0</v>
      </c>
      <c r="Q172" s="154"/>
      <c r="R172" s="320"/>
      <c r="S172" s="283" t="str">
        <f>IF(ISERROR(INDEX('7建具表'!$D$12:$D$298,MATCH(R172,'7建具表'!$C$12:$C$298,0))),"0",INDEX('7建具表'!$D$12:$D$298,MATCH(R172,'7建具表'!$C$12:$C$298,0)))</f>
        <v>0</v>
      </c>
      <c r="T172" s="284" t="str">
        <f>IF(ISERROR(INDEX('7建具表'!$E$12:$E$298,MATCH(R172,'7建具表'!$C$12:$C$298,0))),"0",INDEX('7建具表'!$E$12:$E$298,MATCH(R172,'7建具表'!$C$12:$C$298,0)))</f>
        <v>0</v>
      </c>
      <c r="U172" s="119">
        <f>ROUNDDOWN(+S172*T172,3)</f>
        <v>0</v>
      </c>
      <c r="V172" s="121"/>
      <c r="W172" s="307"/>
      <c r="X172" s="123"/>
      <c r="Y172" s="123" t="s">
        <v>1355</v>
      </c>
      <c r="Z172" s="1584"/>
      <c r="AA172" s="22"/>
      <c r="AB172" s="22"/>
    </row>
    <row r="173" spans="2:28" s="23" customFormat="1" ht="13.5" customHeight="1" x14ac:dyDescent="0.15">
      <c r="B173" s="1600"/>
      <c r="C173" s="1612"/>
      <c r="D173" s="1613"/>
      <c r="E173" s="1613"/>
      <c r="F173" s="1613"/>
      <c r="G173" s="1613"/>
      <c r="H173" s="1613"/>
      <c r="I173" s="1614"/>
      <c r="J173" s="304" t="s">
        <v>390</v>
      </c>
      <c r="K173" s="276">
        <f>SUM(K162:K172)</f>
        <v>0</v>
      </c>
      <c r="L173" s="149"/>
      <c r="M173" s="318"/>
      <c r="N173" s="286"/>
      <c r="O173" s="286"/>
      <c r="P173" s="281">
        <f>ROUNDDOWN(SUM(P168:P172),2)</f>
        <v>0</v>
      </c>
      <c r="Q173" s="118"/>
      <c r="R173" s="321"/>
      <c r="S173" s="286"/>
      <c r="T173" s="286"/>
      <c r="U173" s="281">
        <f>ROUNDDOWN(SUM(U168:U172),2)</f>
        <v>0</v>
      </c>
      <c r="V173" s="135"/>
      <c r="W173" s="327"/>
      <c r="X173" s="124"/>
      <c r="Y173" s="124"/>
      <c r="Z173" s="1579"/>
      <c r="AA173" s="22"/>
      <c r="AB173" s="22"/>
    </row>
    <row r="174" spans="2:28" s="23" customFormat="1" ht="13.5" customHeight="1" x14ac:dyDescent="0.15">
      <c r="B174" s="1598">
        <v>13</v>
      </c>
      <c r="C174" s="1589" t="s">
        <v>1356</v>
      </c>
      <c r="D174" s="1591"/>
      <c r="E174" s="1578" t="s">
        <v>385</v>
      </c>
      <c r="F174" s="1578" t="s">
        <v>386</v>
      </c>
      <c r="G174" s="1578" t="s">
        <v>387</v>
      </c>
      <c r="H174" s="1578" t="s">
        <v>388</v>
      </c>
      <c r="I174" s="1578" t="s">
        <v>389</v>
      </c>
      <c r="J174" s="305"/>
      <c r="K174" s="144"/>
      <c r="L174" s="150" t="s">
        <v>385</v>
      </c>
      <c r="M174" s="316"/>
      <c r="N174" s="289" t="str">
        <f>IF(ISERROR(INDEX('7建具表'!$D$12:$D$298,MATCH(M174,'7建具表'!$C$12:$C$298,0))),"0",INDEX('7建具表'!$D$12:$D$298,MATCH(M174,'7建具表'!$C$12:$C$298,0)))</f>
        <v>0</v>
      </c>
      <c r="O174" s="289" t="str">
        <f>IF(ISERROR(INDEX('7建具表'!$E$12:$E$298,MATCH(M174,'7建具表'!$C$12:$C$298,0))),"0",INDEX('7建具表'!$E$12:$E$298,MATCH(M174,'7建具表'!$C$12:$C$298,0)))</f>
        <v>0</v>
      </c>
      <c r="P174" s="20">
        <f>ROUNDDOWN(+N174*O174,3)</f>
        <v>0</v>
      </c>
      <c r="Q174" s="157" t="s">
        <v>387</v>
      </c>
      <c r="R174" s="322"/>
      <c r="S174" s="290" t="str">
        <f>IF(ISERROR(INDEX('7建具表'!$D$12:$D$298,MATCH(R174,'7建具表'!$C$12:$C$298,0))),"0",INDEX('7建具表'!$D$12:$D$298,MATCH(R174,'7建具表'!$C$12:$C$298,0)))</f>
        <v>0</v>
      </c>
      <c r="T174" s="290" t="str">
        <f>IF(ISERROR(INDEX('7建具表'!$E$12:$E$298,MATCH(R174,'7建具表'!$C$12:$C$298,0))),"0",INDEX('7建具表'!$E$12:$E$298,MATCH(R174,'7建具表'!$C$12:$C$298,0)))</f>
        <v>0</v>
      </c>
      <c r="U174" s="20">
        <f>ROUNDDOWN(+S174*T174,3)</f>
        <v>0</v>
      </c>
      <c r="V174" s="157" t="s">
        <v>389</v>
      </c>
      <c r="W174" s="328"/>
      <c r="X174" s="290" t="str">
        <f>IF(ISERROR(INDEX('7建具表'!$D$12:$D$298,MATCH(W174,'7建具表'!$C$12:$C$298,0))),"0",INDEX('7建具表'!$D$12:$D$298,MATCH(W174,'7建具表'!$C$12:$C$298,0)))</f>
        <v>0</v>
      </c>
      <c r="Y174" s="290" t="str">
        <f>IF(ISERROR(INDEX('7建具表'!$E$12:$E$298,MATCH(W174,'7建具表'!$C$12:$C$298,0))),"0",INDEX('7建具表'!$E$12:$E$298,MATCH(W174,'7建具表'!$C$12:$C$298,0)))</f>
        <v>0</v>
      </c>
      <c r="Z174" s="20">
        <f>ROUNDDOWN(+X174*Y174,3)</f>
        <v>0</v>
      </c>
      <c r="AA174" s="132"/>
      <c r="AB174" s="22"/>
    </row>
    <row r="175" spans="2:28" s="23" customFormat="1" ht="13.5" customHeight="1" x14ac:dyDescent="0.15">
      <c r="B175" s="1599"/>
      <c r="C175" s="1595"/>
      <c r="D175" s="1597"/>
      <c r="E175" s="1579"/>
      <c r="F175" s="1579"/>
      <c r="G175" s="1579"/>
      <c r="H175" s="1579"/>
      <c r="I175" s="1579"/>
      <c r="J175" s="301"/>
      <c r="K175" s="141"/>
      <c r="L175" s="148"/>
      <c r="M175" s="313"/>
      <c r="N175" s="277" t="str">
        <f>IF(ISERROR(INDEX('7建具表'!$D$12:$D$298,MATCH(M175,'7建具表'!$C$12:$C$298,0))),"0",INDEX('7建具表'!$D$12:$D$298,MATCH(M175,'7建具表'!$C$12:$C$298,0)))</f>
        <v>0</v>
      </c>
      <c r="O175" s="277" t="str">
        <f>IF(ISERROR(INDEX('7建具表'!$E$12:$E$298,MATCH(M175,'7建具表'!$C$12:$C$298,0))),"0",INDEX('7建具表'!$E$12:$E$298,MATCH(M175,'7建具表'!$C$12:$C$298,0)))</f>
        <v>0</v>
      </c>
      <c r="P175" s="237">
        <f>ROUNDDOWN(+N175*O175,3)</f>
        <v>0</v>
      </c>
      <c r="Q175" s="154"/>
      <c r="R175" s="319"/>
      <c r="S175" s="277" t="str">
        <f>IF(ISERROR(INDEX('7建具表'!$D$12:$D$298,MATCH(R175,'7建具表'!$C$12:$C$298,0))),"0",INDEX('7建具表'!$D$12:$D$298,MATCH(R175,'7建具表'!$C$12:$C$298,0)))</f>
        <v>0</v>
      </c>
      <c r="T175" s="277" t="str">
        <f>IF(ISERROR(INDEX('7建具表'!$E$12:$E$298,MATCH(R175,'7建具表'!$C$12:$C$298,0))),"0",INDEX('7建具表'!$E$12:$E$298,MATCH(R175,'7建具表'!$C$12:$C$298,0)))</f>
        <v>0</v>
      </c>
      <c r="U175" s="237">
        <f>ROUNDDOWN(+S175*T175,3)</f>
        <v>0</v>
      </c>
      <c r="V175" s="158"/>
      <c r="W175" s="324"/>
      <c r="X175" s="277" t="str">
        <f>IF(ISERROR(INDEX('7建具表'!$D$12:$D$298,MATCH(W175,'7建具表'!$C$12:$C$298,0))),"0",INDEX('7建具表'!$D$12:$D$298,MATCH(W175,'7建具表'!$C$12:$C$298,0)))</f>
        <v>0</v>
      </c>
      <c r="Y175" s="277" t="str">
        <f>IF(ISERROR(INDEX('7建具表'!$E$12:$E$298,MATCH(W175,'7建具表'!$C$12:$C$298,0))),"0",INDEX('7建具表'!$E$12:$E$298,MATCH(W175,'7建具表'!$C$12:$C$298,0)))</f>
        <v>0</v>
      </c>
      <c r="Z175" s="237">
        <f>ROUNDDOWN(+X175*Y175,3)</f>
        <v>0</v>
      </c>
      <c r="AA175" s="22"/>
      <c r="AB175" s="22"/>
    </row>
    <row r="176" spans="2:28" s="23" customFormat="1" ht="13.5" customHeight="1" x14ac:dyDescent="0.15">
      <c r="B176" s="1599"/>
      <c r="C176" s="1584" t="s">
        <v>1353</v>
      </c>
      <c r="D176" s="1601">
        <f>IF(K185=0,0,ROUNDDOWN(+Z183/+K185,2))</f>
        <v>0</v>
      </c>
      <c r="E176" s="1602" t="str">
        <f>IF(P179=0,"-",ROUNDDOWN(+P179/+Z183,2))</f>
        <v>-</v>
      </c>
      <c r="F176" s="1585" t="str">
        <f>IF(P185=0,"-",ROUNDDOWN(+P185/+Z183,2))</f>
        <v>-</v>
      </c>
      <c r="G176" s="1585" t="str">
        <f>IF(U179=0,"-",ROUNDDOWN(U179/Z183,2))</f>
        <v>-</v>
      </c>
      <c r="H176" s="1585" t="str">
        <f>IF(U185=0,"-",ROUNDDOWN(+U185/+Z183,2))</f>
        <v>-</v>
      </c>
      <c r="I176" s="1585" t="str">
        <f>IF(Z179=0,"-",ROUNDDOWN(+Z179/+Z183,2))</f>
        <v>-</v>
      </c>
      <c r="J176" s="301"/>
      <c r="K176" s="141"/>
      <c r="L176" s="148"/>
      <c r="M176" s="313"/>
      <c r="N176" s="278" t="str">
        <f>IF(ISERROR(INDEX('7建具表'!$D$12:$D$298,MATCH(M176,'7建具表'!$C$12:$C$298,0))),"0",INDEX('7建具表'!$D$12:$D$298,MATCH(M176,'7建具表'!$C$12:$C$298,0)))</f>
        <v>0</v>
      </c>
      <c r="O176" s="277" t="str">
        <f>IF(ISERROR(INDEX('7建具表'!$E$12:$E$298,MATCH(M176,'7建具表'!$C$12:$C$298,0))),"0",INDEX('7建具表'!$E$12:$E$298,MATCH(M176,'7建具表'!$C$12:$C$298,0)))</f>
        <v>0</v>
      </c>
      <c r="P176" s="237">
        <f>ROUNDDOWN(+N176*O176,3)</f>
        <v>0</v>
      </c>
      <c r="Q176" s="154"/>
      <c r="R176" s="319"/>
      <c r="S176" s="278" t="str">
        <f>IF(ISERROR(INDEX('7建具表'!$D$12:$D$298,MATCH(R176,'7建具表'!$C$12:$C$298,0))),"0",INDEX('7建具表'!$D$12:$D$298,MATCH(R176,'7建具表'!$C$12:$C$298,0)))</f>
        <v>0</v>
      </c>
      <c r="T176" s="277" t="str">
        <f>IF(ISERROR(INDEX('7建具表'!$E$12:$E$298,MATCH(R176,'7建具表'!$C$12:$C$298,0))),"0",INDEX('7建具表'!$E$12:$E$298,MATCH(R176,'7建具表'!$C$12:$C$298,0)))</f>
        <v>0</v>
      </c>
      <c r="U176" s="237">
        <f>ROUNDDOWN(+S176*T176,3)</f>
        <v>0</v>
      </c>
      <c r="V176" s="158"/>
      <c r="W176" s="324"/>
      <c r="X176" s="278" t="str">
        <f>IF(ISERROR(INDEX('7建具表'!$D$12:$D$298,MATCH(W176,'7建具表'!$C$12:$C$298,0))),"0",INDEX('7建具表'!$D$12:$D$298,MATCH(W176,'7建具表'!$C$12:$C$298,0)))</f>
        <v>0</v>
      </c>
      <c r="Y176" s="277" t="str">
        <f>IF(ISERROR(INDEX('7建具表'!$E$12:$E$298,MATCH(W176,'7建具表'!$C$12:$C$298,0))),"0",INDEX('7建具表'!$E$12:$E$298,MATCH(W176,'7建具表'!$C$12:$C$298,0)))</f>
        <v>0</v>
      </c>
      <c r="Z176" s="237">
        <f>ROUNDDOWN(+X176*Y176,3)</f>
        <v>0</v>
      </c>
      <c r="AA176" s="22"/>
      <c r="AB176" s="22"/>
    </row>
    <row r="177" spans="2:28" s="23" customFormat="1" ht="13.5" customHeight="1" x14ac:dyDescent="0.15">
      <c r="B177" s="1599"/>
      <c r="C177" s="1604"/>
      <c r="D177" s="1583"/>
      <c r="E177" s="1603"/>
      <c r="F177" s="1586"/>
      <c r="G177" s="1586"/>
      <c r="H177" s="1586"/>
      <c r="I177" s="1586"/>
      <c r="J177" s="302"/>
      <c r="K177" s="142"/>
      <c r="L177" s="147"/>
      <c r="M177" s="313"/>
      <c r="N177" s="278" t="str">
        <f>IF(ISERROR(INDEX('7建具表'!$D$12:$D$298,MATCH(M177,'7建具表'!$C$12:$C$298,0))),"0",INDEX('7建具表'!$D$12:$D$298,MATCH(M177,'7建具表'!$C$12:$C$298,0)))</f>
        <v>0</v>
      </c>
      <c r="O177" s="277" t="str">
        <f>IF(ISERROR(INDEX('7建具表'!$E$12:$E$298,MATCH(M177,'7建具表'!$C$12:$C$298,0))),"0",INDEX('7建具表'!$E$12:$E$298,MATCH(M177,'7建具表'!$C$12:$C$298,0)))</f>
        <v>0</v>
      </c>
      <c r="P177" s="237">
        <f>ROUNDDOWN(+N177*O177,3)</f>
        <v>0</v>
      </c>
      <c r="Q177" s="153"/>
      <c r="R177" s="319"/>
      <c r="S177" s="278" t="str">
        <f>IF(ISERROR(INDEX('7建具表'!$D$12:$D$298,MATCH(R177,'7建具表'!$C$12:$C$298,0))),"0",INDEX('7建具表'!$D$12:$D$298,MATCH(R177,'7建具表'!$C$12:$C$298,0)))</f>
        <v>0</v>
      </c>
      <c r="T177" s="277" t="str">
        <f>IF(ISERROR(INDEX('7建具表'!$E$12:$E$298,MATCH(R177,'7建具表'!$C$12:$C$298,0))),"0",INDEX('7建具表'!$E$12:$E$298,MATCH(R177,'7建具表'!$C$12:$C$298,0)))</f>
        <v>0</v>
      </c>
      <c r="U177" s="237">
        <f>ROUNDDOWN(+S177*T177,3)</f>
        <v>0</v>
      </c>
      <c r="V177" s="147"/>
      <c r="W177" s="324"/>
      <c r="X177" s="278" t="str">
        <f>IF(ISERROR(INDEX('7建具表'!$D$12:$D$298,MATCH(W177,'7建具表'!$C$12:$C$298,0))),"0",INDEX('7建具表'!$D$12:$D$298,MATCH(W177,'7建具表'!$C$12:$C$298,0)))</f>
        <v>0</v>
      </c>
      <c r="Y177" s="277" t="str">
        <f>IF(ISERROR(INDEX('7建具表'!$E$12:$E$298,MATCH(W177,'7建具表'!$C$12:$C$298,0))),"0",INDEX('7建具表'!$E$12:$E$298,MATCH(W177,'7建具表'!$C$12:$C$298,0)))</f>
        <v>0</v>
      </c>
      <c r="Z177" s="237">
        <f>ROUNDDOWN(+X177*Y177,3)</f>
        <v>0</v>
      </c>
      <c r="AA177" s="132"/>
      <c r="AB177" s="22"/>
    </row>
    <row r="178" spans="2:28" s="23" customFormat="1" ht="13.5" customHeight="1" x14ac:dyDescent="0.15">
      <c r="B178" s="1599"/>
      <c r="C178" s="1605" t="s">
        <v>1354</v>
      </c>
      <c r="D178" s="1582">
        <f>IF(D176-$Y$8/100&lt;0,0,D176-$Y$8/100)</f>
        <v>0</v>
      </c>
      <c r="E178" s="1580" t="str">
        <f>IF(E176="-","-",IF(E176-$Y$8/100&lt;0,0,IF(E176=1,1,E176-$Y$8/100)))</f>
        <v>-</v>
      </c>
      <c r="F178" s="1576" t="str">
        <f>IF(F176="-","-",IF(F176-$Y$8/100&lt;0,0,IF(F176=1,1,F176-$Y$8/100)))</f>
        <v>-</v>
      </c>
      <c r="G178" s="1576" t="str">
        <f>IF(G176="-","-",IF(G176-$Y$8/100&lt;0,0,IF(G176=1,1,G176-$Y$8/100)))</f>
        <v>-</v>
      </c>
      <c r="H178" s="1576" t="str">
        <f>IF(H176="-","-",IF(H176-$Y$8/100&lt;0,0,IF(H176=1,1,H176-$Y$8/100)))</f>
        <v>-</v>
      </c>
      <c r="I178" s="1576" t="str">
        <f>IF(I176="-","-",IF(I176-$Y$8/100&lt;0,0,IF(I176=1,1,I176-$Y$8/100)))</f>
        <v>-</v>
      </c>
      <c r="J178" s="302"/>
      <c r="K178" s="142"/>
      <c r="L178" s="148"/>
      <c r="M178" s="314"/>
      <c r="N178" s="279" t="str">
        <f>IF(ISERROR(INDEX('7建具表'!$D$12:$D$298,MATCH(M178,'7建具表'!$C$12:$C$298,0))),"0",INDEX('7建具表'!$D$12:$D$298,MATCH(M178,'7建具表'!$C$12:$C$298,0)))</f>
        <v>0</v>
      </c>
      <c r="O178" s="280" t="str">
        <f>IF(ISERROR(INDEX('7建具表'!$E$12:$E$298,MATCH(M178,'7建具表'!$C$12:$C$298,0))),"0",INDEX('7建具表'!$E$12:$E$298,MATCH(M178,'7建具表'!$C$12:$C$298,0)))</f>
        <v>0</v>
      </c>
      <c r="P178" s="119">
        <f>ROUNDDOWN(+N178*O178,3)</f>
        <v>0</v>
      </c>
      <c r="Q178" s="154"/>
      <c r="R178" s="320"/>
      <c r="S178" s="283" t="str">
        <f>IF(ISERROR(INDEX('7建具表'!$D$12:$D$298,MATCH(R178,'7建具表'!$C$12:$C$298,0))),"0",INDEX('7建具表'!$D$12:$D$298,MATCH(R178,'7建具表'!$C$12:$C$298,0)))</f>
        <v>0</v>
      </c>
      <c r="T178" s="284" t="str">
        <f>IF(ISERROR(INDEX('7建具表'!$E$12:$E$298,MATCH(R178,'7建具表'!$C$12:$C$298,0))),"0",INDEX('7建具表'!$E$12:$E$298,MATCH(R178,'7建具表'!$C$12:$C$298,0)))</f>
        <v>0</v>
      </c>
      <c r="U178" s="119">
        <f>ROUNDDOWN(+S178*T178,3)</f>
        <v>0</v>
      </c>
      <c r="V178" s="159"/>
      <c r="W178" s="325"/>
      <c r="X178" s="283" t="str">
        <f>IF(ISERROR(INDEX('7建具表'!$D$12:$D$298,MATCH(W178,'7建具表'!$C$12:$C$298,0))),"0",INDEX('7建具表'!$D$12:$D$298,MATCH(W178,'7建具表'!$C$12:$C$298,0)))</f>
        <v>0</v>
      </c>
      <c r="Y178" s="284" t="str">
        <f>IF(ISERROR(INDEX('7建具表'!$E$12:$E$298,MATCH(W178,'7建具表'!$C$12:$C$298,0))),"0",INDEX('7建具表'!$E$12:$E$298,MATCH(W178,'7建具表'!$C$12:$C$298,0)))</f>
        <v>0</v>
      </c>
      <c r="Z178" s="119">
        <f>ROUNDDOWN(+X178*Y178,3)</f>
        <v>0</v>
      </c>
      <c r="AA178" s="22"/>
      <c r="AB178" s="22"/>
    </row>
    <row r="179" spans="2:28" s="23" customFormat="1" ht="13.5" customHeight="1" x14ac:dyDescent="0.15">
      <c r="B179" s="1599"/>
      <c r="C179" s="1579"/>
      <c r="D179" s="1583"/>
      <c r="E179" s="1581"/>
      <c r="F179" s="1577"/>
      <c r="G179" s="1577"/>
      <c r="H179" s="1577"/>
      <c r="I179" s="1577"/>
      <c r="J179" s="302"/>
      <c r="K179" s="142"/>
      <c r="L179" s="149"/>
      <c r="M179" s="315"/>
      <c r="N179" s="124"/>
      <c r="O179" s="124"/>
      <c r="P179" s="281">
        <f>ROUNDDOWN(SUM(P174:P178),2)</f>
        <v>0</v>
      </c>
      <c r="Q179" s="155"/>
      <c r="R179" s="321"/>
      <c r="S179" s="286"/>
      <c r="T179" s="286"/>
      <c r="U179" s="281">
        <f>ROUNDDOWN(SUM(U174:U178),2)</f>
        <v>0</v>
      </c>
      <c r="V179" s="155"/>
      <c r="W179" s="326"/>
      <c r="X179" s="286"/>
      <c r="Y179" s="286"/>
      <c r="Z179" s="281">
        <f>ROUNDDOWN(SUM(Z174:Z178),2)</f>
        <v>0</v>
      </c>
      <c r="AA179" s="22"/>
      <c r="AB179" s="22"/>
    </row>
    <row r="180" spans="2:28" s="23" customFormat="1" ht="13.5" customHeight="1" x14ac:dyDescent="0.15">
      <c r="B180" s="1599"/>
      <c r="C180" s="129"/>
      <c r="D180" s="130"/>
      <c r="E180" s="131"/>
      <c r="F180" s="131"/>
      <c r="G180" s="131"/>
      <c r="H180" s="131"/>
      <c r="I180" s="133"/>
      <c r="J180" s="301"/>
      <c r="K180" s="141"/>
      <c r="L180" s="148" t="s">
        <v>386</v>
      </c>
      <c r="M180" s="316"/>
      <c r="N180" s="277" t="str">
        <f>IF(ISERROR(INDEX('7建具表'!$D$12:$D$298,MATCH(M180,'7建具表'!$C$12:$C$298,0))),"0",INDEX('7建具表'!$D$12:$D$298,MATCH(M180,'7建具表'!$C$12:$C$298,0)))</f>
        <v>0</v>
      </c>
      <c r="O180" s="277" t="str">
        <f>IF(ISERROR(INDEX('7建具表'!$E$12:$E$298,MATCH(M180,'7建具表'!$C$12:$C$298,0))),"0",INDEX('7建具表'!$E$12:$E$298,MATCH(M180,'7建具表'!$C$12:$C$298,0)))</f>
        <v>0</v>
      </c>
      <c r="P180" s="237">
        <f>ROUNDDOWN(+N180*O180,3)</f>
        <v>0</v>
      </c>
      <c r="Q180" s="156" t="s">
        <v>388</v>
      </c>
      <c r="R180" s="319"/>
      <c r="S180" s="282" t="str">
        <f>IF(ISERROR(INDEX('7建具表'!$D$12:$D$298,MATCH(R180,'7建具表'!$C$12:$C$298,0))),"0",INDEX('7建具表'!$D$12:$D$298,MATCH(R180,'7建具表'!$C$12:$C$298,0)))</f>
        <v>0</v>
      </c>
      <c r="T180" s="282" t="str">
        <f>IF(ISERROR(INDEX('7建具表'!$E$12:$E$298,MATCH(R180,'7建具表'!$C$12:$C$298,0))),"0",INDEX('7建具表'!$E$12:$E$298,MATCH(R180,'7建具表'!$C$12:$C$298,0)))</f>
        <v>0</v>
      </c>
      <c r="U180" s="237">
        <f>ROUNDDOWN(+S180*T180,3)</f>
        <v>0</v>
      </c>
      <c r="V180" s="120"/>
      <c r="W180" s="307"/>
      <c r="X180" s="122"/>
      <c r="Y180" s="122"/>
      <c r="Z180" s="19"/>
      <c r="AA180" s="22"/>
      <c r="AB180" s="22"/>
    </row>
    <row r="181" spans="2:28" s="23" customFormat="1" ht="13.5" customHeight="1" x14ac:dyDescent="0.15">
      <c r="B181" s="1599"/>
      <c r="C181" s="134" t="s">
        <v>1352</v>
      </c>
      <c r="D181" s="22"/>
      <c r="E181" s="128"/>
      <c r="F181" s="128"/>
      <c r="G181" s="128"/>
      <c r="H181" s="128"/>
      <c r="I181" s="127"/>
      <c r="J181" s="302"/>
      <c r="K181" s="142"/>
      <c r="L181" s="148"/>
      <c r="M181" s="313"/>
      <c r="N181" s="277" t="str">
        <f>IF(ISERROR(INDEX('7建具表'!$D$12:$D$298,MATCH(M181,'7建具表'!$C$12:$C$298,0))),"0",INDEX('7建具表'!$D$12:$D$298,MATCH(M181,'7建具表'!$C$12:$C$298,0)))</f>
        <v>0</v>
      </c>
      <c r="O181" s="277" t="str">
        <f>IF(ISERROR(INDEX('7建具表'!$E$12:$E$298,MATCH(M181,'7建具表'!$C$12:$C$298,0))),"0",INDEX('7建具表'!$E$12:$E$298,MATCH(M181,'7建具表'!$C$12:$C$298,0)))</f>
        <v>0</v>
      </c>
      <c r="P181" s="237">
        <f>ROUNDDOWN(+N181*O181,3)</f>
        <v>0</v>
      </c>
      <c r="Q181" s="154"/>
      <c r="R181" s="319"/>
      <c r="S181" s="277" t="str">
        <f>IF(ISERROR(INDEX('7建具表'!$D$12:$D$298,MATCH(R181,'7建具表'!$C$12:$C$298,0))),"0",INDEX('7建具表'!$D$12:$D$298,MATCH(R181,'7建具表'!$C$12:$C$298,0)))</f>
        <v>0</v>
      </c>
      <c r="T181" s="277" t="str">
        <f>IF(ISERROR(INDEX('7建具表'!$E$12:$E$298,MATCH(R181,'7建具表'!$C$12:$C$298,0))),"0",INDEX('7建具表'!$E$12:$E$298,MATCH(R181,'7建具表'!$C$12:$C$298,0)))</f>
        <v>0</v>
      </c>
      <c r="U181" s="237">
        <f>ROUNDDOWN(+S181*T181,3)</f>
        <v>0</v>
      </c>
      <c r="V181" s="121"/>
      <c r="W181" s="307"/>
      <c r="X181" s="123"/>
      <c r="Y181" s="123"/>
      <c r="Z181" s="137"/>
      <c r="AA181" s="22"/>
      <c r="AB181" s="22"/>
    </row>
    <row r="182" spans="2:28" s="23" customFormat="1" ht="13.5" customHeight="1" x14ac:dyDescent="0.15">
      <c r="B182" s="1599"/>
      <c r="C182" s="1609"/>
      <c r="D182" s="1610"/>
      <c r="E182" s="1610"/>
      <c r="F182" s="1610"/>
      <c r="G182" s="1610"/>
      <c r="H182" s="1610"/>
      <c r="I182" s="1611"/>
      <c r="J182" s="302"/>
      <c r="K182" s="142"/>
      <c r="L182" s="148"/>
      <c r="M182" s="313"/>
      <c r="N182" s="278" t="str">
        <f>IF(ISERROR(INDEX('7建具表'!$D$12:$D$298,MATCH(M182,'7建具表'!$C$12:$C$298,0))),"0",INDEX('7建具表'!$D$12:$D$298,MATCH(M182,'7建具表'!$C$12:$C$298,0)))</f>
        <v>0</v>
      </c>
      <c r="O182" s="277" t="str">
        <f>IF(ISERROR(INDEX('7建具表'!$E$12:$E$298,MATCH(M182,'7建具表'!$C$12:$C$298,0))),"0",INDEX('7建具表'!$E$12:$E$298,MATCH(M182,'7建具表'!$C$12:$C$298,0)))</f>
        <v>0</v>
      </c>
      <c r="P182" s="237">
        <f>ROUNDDOWN(+N182*O182,3)</f>
        <v>0</v>
      </c>
      <c r="Q182" s="154"/>
      <c r="R182" s="319"/>
      <c r="S182" s="278" t="str">
        <f>IF(ISERROR(INDEX('7建具表'!$D$12:$D$298,MATCH(R182,'7建具表'!$C$12:$C$298,0))),"0",INDEX('7建具表'!$D$12:$D$298,MATCH(R182,'7建具表'!$C$12:$C$298,0)))</f>
        <v>0</v>
      </c>
      <c r="T182" s="277" t="str">
        <f>IF(ISERROR(INDEX('7建具表'!$E$12:$E$298,MATCH(R182,'7建具表'!$C$12:$C$298,0))),"0",INDEX('7建具表'!$E$12:$E$298,MATCH(R182,'7建具表'!$C$12:$C$298,0)))</f>
        <v>0</v>
      </c>
      <c r="U182" s="237">
        <f>ROUNDDOWN(+S182*T182,3)</f>
        <v>0</v>
      </c>
      <c r="V182" s="121"/>
      <c r="W182" s="307"/>
      <c r="X182" s="123"/>
      <c r="Y182" s="123"/>
      <c r="Z182" s="138"/>
      <c r="AA182" s="22"/>
      <c r="AB182" s="22"/>
    </row>
    <row r="183" spans="2:28" s="23" customFormat="1" ht="13.5" customHeight="1" x14ac:dyDescent="0.15">
      <c r="B183" s="1599"/>
      <c r="C183" s="1609"/>
      <c r="D183" s="1610"/>
      <c r="E183" s="1610"/>
      <c r="F183" s="1610"/>
      <c r="G183" s="1610"/>
      <c r="H183" s="1610"/>
      <c r="I183" s="1611"/>
      <c r="J183" s="302"/>
      <c r="K183" s="142"/>
      <c r="L183" s="148"/>
      <c r="M183" s="313"/>
      <c r="N183" s="278" t="str">
        <f>IF(ISERROR(INDEX('7建具表'!$D$12:$D$298,MATCH(M183,'7建具表'!$C$12:$C$298,0))),"0",INDEX('7建具表'!$D$12:$D$298,MATCH(M183,'7建具表'!$C$12:$C$298,0)))</f>
        <v>0</v>
      </c>
      <c r="O183" s="277" t="str">
        <f>IF(ISERROR(INDEX('7建具表'!$E$12:$E$298,MATCH(M183,'7建具表'!$C$12:$C$298,0))),"0",INDEX('7建具表'!$E$12:$E$298,MATCH(M183,'7建具表'!$C$12:$C$298,0)))</f>
        <v>0</v>
      </c>
      <c r="P183" s="237">
        <f>ROUNDDOWN(+N183*O183,3)</f>
        <v>0</v>
      </c>
      <c r="Q183" s="154"/>
      <c r="R183" s="319"/>
      <c r="S183" s="278" t="str">
        <f>IF(ISERROR(INDEX('7建具表'!$D$12:$D$298,MATCH(R183,'7建具表'!$C$12:$C$298,0))),"0",INDEX('7建具表'!$D$12:$D$298,MATCH(R183,'7建具表'!$C$12:$C$298,0)))</f>
        <v>0</v>
      </c>
      <c r="T183" s="277" t="str">
        <f>IF(ISERROR(INDEX('7建具表'!$E$12:$E$298,MATCH(R183,'7建具表'!$C$12:$C$298,0))),"0",INDEX('7建具表'!$E$12:$E$298,MATCH(R183,'7建具表'!$C$12:$C$298,0)))</f>
        <v>0</v>
      </c>
      <c r="U183" s="237">
        <f>ROUNDDOWN(+S183*T183,3)</f>
        <v>0</v>
      </c>
      <c r="V183" s="120"/>
      <c r="W183" s="307"/>
      <c r="X183" s="123"/>
      <c r="Y183" s="123" t="s">
        <v>390</v>
      </c>
      <c r="Z183" s="1578">
        <f>+P179+P185+U179+U185+Z179</f>
        <v>0</v>
      </c>
      <c r="AA183" s="22"/>
      <c r="AB183" s="22"/>
    </row>
    <row r="184" spans="2:28" s="23" customFormat="1" ht="13.5" customHeight="1" x14ac:dyDescent="0.15">
      <c r="B184" s="1599"/>
      <c r="C184" s="1609"/>
      <c r="D184" s="1610"/>
      <c r="E184" s="1610"/>
      <c r="F184" s="1610"/>
      <c r="G184" s="1610"/>
      <c r="H184" s="1610"/>
      <c r="I184" s="1611"/>
      <c r="J184" s="303"/>
      <c r="K184" s="143"/>
      <c r="L184" s="148"/>
      <c r="M184" s="317"/>
      <c r="N184" s="283" t="str">
        <f>IF(ISERROR(INDEX('7建具表'!$D$12:$D$298,MATCH(M184,'7建具表'!$C$12:$C$298,0))),"0",INDEX('7建具表'!$D$12:$D$298,MATCH(M184,'7建具表'!$C$12:$C$298,0)))</f>
        <v>0</v>
      </c>
      <c r="O184" s="284" t="str">
        <f>IF(ISERROR(INDEX('7建具表'!$E$12:$E$298,MATCH(M184,'7建具表'!$C$12:$C$298,0))),"0",INDEX('7建具表'!$E$12:$E$298,MATCH(M184,'7建具表'!$C$12:$C$298,0)))</f>
        <v>0</v>
      </c>
      <c r="P184" s="119">
        <f>ROUNDDOWN(+N184*O184,3)</f>
        <v>0</v>
      </c>
      <c r="Q184" s="154"/>
      <c r="R184" s="320"/>
      <c r="S184" s="283" t="str">
        <f>IF(ISERROR(INDEX('7建具表'!$D$12:$D$298,MATCH(R184,'7建具表'!$C$12:$C$298,0))),"0",INDEX('7建具表'!$D$12:$D$298,MATCH(R184,'7建具表'!$C$12:$C$298,0)))</f>
        <v>0</v>
      </c>
      <c r="T184" s="284" t="str">
        <f>IF(ISERROR(INDEX('7建具表'!$E$12:$E$298,MATCH(R184,'7建具表'!$C$12:$C$298,0))),"0",INDEX('7建具表'!$E$12:$E$298,MATCH(R184,'7建具表'!$C$12:$C$298,0)))</f>
        <v>0</v>
      </c>
      <c r="U184" s="119">
        <f>ROUNDDOWN(+S184*T184,3)</f>
        <v>0</v>
      </c>
      <c r="V184" s="121"/>
      <c r="W184" s="307"/>
      <c r="X184" s="123"/>
      <c r="Y184" s="123" t="s">
        <v>1355</v>
      </c>
      <c r="Z184" s="1584"/>
      <c r="AA184" s="22"/>
      <c r="AB184" s="22"/>
    </row>
    <row r="185" spans="2:28" s="23" customFormat="1" ht="13.5" customHeight="1" x14ac:dyDescent="0.15">
      <c r="B185" s="1600"/>
      <c r="C185" s="1612"/>
      <c r="D185" s="1613"/>
      <c r="E185" s="1613"/>
      <c r="F185" s="1613"/>
      <c r="G185" s="1613"/>
      <c r="H185" s="1613"/>
      <c r="I185" s="1614"/>
      <c r="J185" s="304" t="s">
        <v>390</v>
      </c>
      <c r="K185" s="276">
        <f>SUM(K174:K184)</f>
        <v>0</v>
      </c>
      <c r="L185" s="149"/>
      <c r="M185" s="318"/>
      <c r="N185" s="286"/>
      <c r="O185" s="286"/>
      <c r="P185" s="281">
        <f>ROUNDDOWN(SUM(P180:P184),2)</f>
        <v>0</v>
      </c>
      <c r="Q185" s="118"/>
      <c r="R185" s="321"/>
      <c r="S185" s="286"/>
      <c r="T185" s="286"/>
      <c r="U185" s="281">
        <f>ROUNDDOWN(SUM(U180:U184),2)</f>
        <v>0</v>
      </c>
      <c r="V185" s="135"/>
      <c r="W185" s="327"/>
      <c r="X185" s="124"/>
      <c r="Y185" s="124"/>
      <c r="Z185" s="1579"/>
      <c r="AA185" s="22"/>
      <c r="AB185" s="22"/>
    </row>
    <row r="186" spans="2:28" s="23" customFormat="1" ht="13.5" customHeight="1" x14ac:dyDescent="0.15">
      <c r="B186" s="1598">
        <v>14</v>
      </c>
      <c r="C186" s="1589" t="s">
        <v>1356</v>
      </c>
      <c r="D186" s="1591"/>
      <c r="E186" s="1578" t="s">
        <v>385</v>
      </c>
      <c r="F186" s="1578" t="s">
        <v>386</v>
      </c>
      <c r="G186" s="1578" t="s">
        <v>387</v>
      </c>
      <c r="H186" s="1578" t="s">
        <v>388</v>
      </c>
      <c r="I186" s="1578" t="s">
        <v>389</v>
      </c>
      <c r="J186" s="305"/>
      <c r="K186" s="144"/>
      <c r="L186" s="150" t="s">
        <v>385</v>
      </c>
      <c r="M186" s="316"/>
      <c r="N186" s="289" t="str">
        <f>IF(ISERROR(INDEX('7建具表'!$D$12:$D$298,MATCH(M186,'7建具表'!$C$12:$C$298,0))),"0",INDEX('7建具表'!$D$12:$D$298,MATCH(M186,'7建具表'!$C$12:$C$298,0)))</f>
        <v>0</v>
      </c>
      <c r="O186" s="289" t="str">
        <f>IF(ISERROR(INDEX('7建具表'!$E$12:$E$298,MATCH(M186,'7建具表'!$C$12:$C$298,0))),"0",INDEX('7建具表'!$E$12:$E$298,MATCH(M186,'7建具表'!$C$12:$C$298,0)))</f>
        <v>0</v>
      </c>
      <c r="P186" s="20">
        <f>ROUNDDOWN(+N186*O186,3)</f>
        <v>0</v>
      </c>
      <c r="Q186" s="157" t="s">
        <v>387</v>
      </c>
      <c r="R186" s="322"/>
      <c r="S186" s="290" t="str">
        <f>IF(ISERROR(INDEX('7建具表'!$D$12:$D$298,MATCH(R186,'7建具表'!$C$12:$C$298,0))),"0",INDEX('7建具表'!$D$12:$D$298,MATCH(R186,'7建具表'!$C$12:$C$298,0)))</f>
        <v>0</v>
      </c>
      <c r="T186" s="290" t="str">
        <f>IF(ISERROR(INDEX('7建具表'!$E$12:$E$298,MATCH(R186,'7建具表'!$C$12:$C$298,0))),"0",INDEX('7建具表'!$E$12:$E$298,MATCH(R186,'7建具表'!$C$12:$C$298,0)))</f>
        <v>0</v>
      </c>
      <c r="U186" s="20">
        <f>ROUNDDOWN(+S186*T186,3)</f>
        <v>0</v>
      </c>
      <c r="V186" s="157" t="s">
        <v>389</v>
      </c>
      <c r="W186" s="328"/>
      <c r="X186" s="290" t="str">
        <f>IF(ISERROR(INDEX('7建具表'!$D$12:$D$298,MATCH(W186,'7建具表'!$C$12:$C$298,0))),"0",INDEX('7建具表'!$D$12:$D$298,MATCH(W186,'7建具表'!$C$12:$C$298,0)))</f>
        <v>0</v>
      </c>
      <c r="Y186" s="290" t="str">
        <f>IF(ISERROR(INDEX('7建具表'!$E$12:$E$298,MATCH(W186,'7建具表'!$C$12:$C$298,0))),"0",INDEX('7建具表'!$E$12:$E$298,MATCH(W186,'7建具表'!$C$12:$C$298,0)))</f>
        <v>0</v>
      </c>
      <c r="Z186" s="20">
        <f>ROUNDDOWN(+X186*Y186,3)</f>
        <v>0</v>
      </c>
      <c r="AA186" s="132"/>
      <c r="AB186" s="22"/>
    </row>
    <row r="187" spans="2:28" s="23" customFormat="1" ht="13.5" customHeight="1" x14ac:dyDescent="0.15">
      <c r="B187" s="1599"/>
      <c r="C187" s="1595"/>
      <c r="D187" s="1597"/>
      <c r="E187" s="1579"/>
      <c r="F187" s="1579"/>
      <c r="G187" s="1579"/>
      <c r="H187" s="1579"/>
      <c r="I187" s="1579"/>
      <c r="J187" s="301"/>
      <c r="K187" s="141"/>
      <c r="L187" s="148"/>
      <c r="M187" s="313"/>
      <c r="N187" s="277" t="str">
        <f>IF(ISERROR(INDEX('7建具表'!$D$12:$D$298,MATCH(M187,'7建具表'!$C$12:$C$298,0))),"0",INDEX('7建具表'!$D$12:$D$298,MATCH(M187,'7建具表'!$C$12:$C$298,0)))</f>
        <v>0</v>
      </c>
      <c r="O187" s="277" t="str">
        <f>IF(ISERROR(INDEX('7建具表'!$E$12:$E$298,MATCH(M187,'7建具表'!$C$12:$C$298,0))),"0",INDEX('7建具表'!$E$12:$E$298,MATCH(M187,'7建具表'!$C$12:$C$298,0)))</f>
        <v>0</v>
      </c>
      <c r="P187" s="237">
        <f>ROUNDDOWN(+N187*O187,3)</f>
        <v>0</v>
      </c>
      <c r="Q187" s="154"/>
      <c r="R187" s="319"/>
      <c r="S187" s="277" t="str">
        <f>IF(ISERROR(INDEX('7建具表'!$D$12:$D$298,MATCH(R187,'7建具表'!$C$12:$C$298,0))),"0",INDEX('7建具表'!$D$12:$D$298,MATCH(R187,'7建具表'!$C$12:$C$298,0)))</f>
        <v>0</v>
      </c>
      <c r="T187" s="277" t="str">
        <f>IF(ISERROR(INDEX('7建具表'!$E$12:$E$298,MATCH(R187,'7建具表'!$C$12:$C$298,0))),"0",INDEX('7建具表'!$E$12:$E$298,MATCH(R187,'7建具表'!$C$12:$C$298,0)))</f>
        <v>0</v>
      </c>
      <c r="U187" s="237">
        <f>ROUNDDOWN(+S187*T187,3)</f>
        <v>0</v>
      </c>
      <c r="V187" s="158"/>
      <c r="W187" s="324"/>
      <c r="X187" s="277" t="str">
        <f>IF(ISERROR(INDEX('7建具表'!$D$12:$D$298,MATCH(W187,'7建具表'!$C$12:$C$298,0))),"0",INDEX('7建具表'!$D$12:$D$298,MATCH(W187,'7建具表'!$C$12:$C$298,0)))</f>
        <v>0</v>
      </c>
      <c r="Y187" s="277" t="str">
        <f>IF(ISERROR(INDEX('7建具表'!$E$12:$E$298,MATCH(W187,'7建具表'!$C$12:$C$298,0))),"0",INDEX('7建具表'!$E$12:$E$298,MATCH(W187,'7建具表'!$C$12:$C$298,0)))</f>
        <v>0</v>
      </c>
      <c r="Z187" s="237">
        <f>ROUNDDOWN(+X187*Y187,3)</f>
        <v>0</v>
      </c>
      <c r="AA187" s="22"/>
      <c r="AB187" s="22"/>
    </row>
    <row r="188" spans="2:28" s="23" customFormat="1" ht="13.5" customHeight="1" x14ac:dyDescent="0.15">
      <c r="B188" s="1599"/>
      <c r="C188" s="1584" t="s">
        <v>1353</v>
      </c>
      <c r="D188" s="1601">
        <f>IF(K197=0,0,ROUNDDOWN(+Z195/+K197,2))</f>
        <v>0</v>
      </c>
      <c r="E188" s="1602" t="str">
        <f>IF(P191=0,"-",ROUNDDOWN(+P191/+Z195,2))</f>
        <v>-</v>
      </c>
      <c r="F188" s="1585" t="str">
        <f>IF(P197=0,"-",ROUNDDOWN(+P197/+Z195,2))</f>
        <v>-</v>
      </c>
      <c r="G188" s="1585" t="str">
        <f>IF(U191=0,"-",ROUNDDOWN(U191/Z195,2))</f>
        <v>-</v>
      </c>
      <c r="H188" s="1585" t="str">
        <f>IF(U197=0,"-",ROUNDDOWN(+U197/+Z195,2))</f>
        <v>-</v>
      </c>
      <c r="I188" s="1585" t="str">
        <f>IF(Z191=0,"-",ROUNDDOWN(+Z191/+Z195,2))</f>
        <v>-</v>
      </c>
      <c r="J188" s="301"/>
      <c r="K188" s="141"/>
      <c r="L188" s="148"/>
      <c r="M188" s="313"/>
      <c r="N188" s="278" t="str">
        <f>IF(ISERROR(INDEX('7建具表'!$D$12:$D$298,MATCH(M188,'7建具表'!$C$12:$C$298,0))),"0",INDEX('7建具表'!$D$12:$D$298,MATCH(M188,'7建具表'!$C$12:$C$298,0)))</f>
        <v>0</v>
      </c>
      <c r="O188" s="277" t="str">
        <f>IF(ISERROR(INDEX('7建具表'!$E$12:$E$298,MATCH(M188,'7建具表'!$C$12:$C$298,0))),"0",INDEX('7建具表'!$E$12:$E$298,MATCH(M188,'7建具表'!$C$12:$C$298,0)))</f>
        <v>0</v>
      </c>
      <c r="P188" s="237">
        <f>ROUNDDOWN(+N188*O188,3)</f>
        <v>0</v>
      </c>
      <c r="Q188" s="154"/>
      <c r="R188" s="319"/>
      <c r="S188" s="278" t="str">
        <f>IF(ISERROR(INDEX('7建具表'!$D$12:$D$298,MATCH(R188,'7建具表'!$C$12:$C$298,0))),"0",INDEX('7建具表'!$D$12:$D$298,MATCH(R188,'7建具表'!$C$12:$C$298,0)))</f>
        <v>0</v>
      </c>
      <c r="T188" s="277" t="str">
        <f>IF(ISERROR(INDEX('7建具表'!$E$12:$E$298,MATCH(R188,'7建具表'!$C$12:$C$298,0))),"0",INDEX('7建具表'!$E$12:$E$298,MATCH(R188,'7建具表'!$C$12:$C$298,0)))</f>
        <v>0</v>
      </c>
      <c r="U188" s="237">
        <f>ROUNDDOWN(+S188*T188,3)</f>
        <v>0</v>
      </c>
      <c r="V188" s="158"/>
      <c r="W188" s="324"/>
      <c r="X188" s="278" t="str">
        <f>IF(ISERROR(INDEX('7建具表'!$D$12:$D$298,MATCH(W188,'7建具表'!$C$12:$C$298,0))),"0",INDEX('7建具表'!$D$12:$D$298,MATCH(W188,'7建具表'!$C$12:$C$298,0)))</f>
        <v>0</v>
      </c>
      <c r="Y188" s="277" t="str">
        <f>IF(ISERROR(INDEX('7建具表'!$E$12:$E$298,MATCH(W188,'7建具表'!$C$12:$C$298,0))),"0",INDEX('7建具表'!$E$12:$E$298,MATCH(W188,'7建具表'!$C$12:$C$298,0)))</f>
        <v>0</v>
      </c>
      <c r="Z188" s="237">
        <f>ROUNDDOWN(+X188*Y188,3)</f>
        <v>0</v>
      </c>
      <c r="AA188" s="22"/>
      <c r="AB188" s="22"/>
    </row>
    <row r="189" spans="2:28" s="23" customFormat="1" ht="13.5" customHeight="1" x14ac:dyDescent="0.15">
      <c r="B189" s="1599"/>
      <c r="C189" s="1604"/>
      <c r="D189" s="1583"/>
      <c r="E189" s="1603"/>
      <c r="F189" s="1586"/>
      <c r="G189" s="1586"/>
      <c r="H189" s="1586"/>
      <c r="I189" s="1586"/>
      <c r="J189" s="302"/>
      <c r="K189" s="142"/>
      <c r="L189" s="147"/>
      <c r="M189" s="313"/>
      <c r="N189" s="278" t="str">
        <f>IF(ISERROR(INDEX('7建具表'!$D$12:$D$298,MATCH(M189,'7建具表'!$C$12:$C$298,0))),"0",INDEX('7建具表'!$D$12:$D$298,MATCH(M189,'7建具表'!$C$12:$C$298,0)))</f>
        <v>0</v>
      </c>
      <c r="O189" s="277" t="str">
        <f>IF(ISERROR(INDEX('7建具表'!$E$12:$E$298,MATCH(M189,'7建具表'!$C$12:$C$298,0))),"0",INDEX('7建具表'!$E$12:$E$298,MATCH(M189,'7建具表'!$C$12:$C$298,0)))</f>
        <v>0</v>
      </c>
      <c r="P189" s="237">
        <f>ROUNDDOWN(+N189*O189,3)</f>
        <v>0</v>
      </c>
      <c r="Q189" s="153"/>
      <c r="R189" s="319"/>
      <c r="S189" s="278" t="str">
        <f>IF(ISERROR(INDEX('7建具表'!$D$12:$D$298,MATCH(R189,'7建具表'!$C$12:$C$298,0))),"0",INDEX('7建具表'!$D$12:$D$298,MATCH(R189,'7建具表'!$C$12:$C$298,0)))</f>
        <v>0</v>
      </c>
      <c r="T189" s="277" t="str">
        <f>IF(ISERROR(INDEX('7建具表'!$E$12:$E$298,MATCH(R189,'7建具表'!$C$12:$C$298,0))),"0",INDEX('7建具表'!$E$12:$E$298,MATCH(R189,'7建具表'!$C$12:$C$298,0)))</f>
        <v>0</v>
      </c>
      <c r="U189" s="237">
        <f>ROUNDDOWN(+S189*T189,3)</f>
        <v>0</v>
      </c>
      <c r="V189" s="147"/>
      <c r="W189" s="324"/>
      <c r="X189" s="278" t="str">
        <f>IF(ISERROR(INDEX('7建具表'!$D$12:$D$298,MATCH(W189,'7建具表'!$C$12:$C$298,0))),"0",INDEX('7建具表'!$D$12:$D$298,MATCH(W189,'7建具表'!$C$12:$C$298,0)))</f>
        <v>0</v>
      </c>
      <c r="Y189" s="277" t="str">
        <f>IF(ISERROR(INDEX('7建具表'!$E$12:$E$298,MATCH(W189,'7建具表'!$C$12:$C$298,0))),"0",INDEX('7建具表'!$E$12:$E$298,MATCH(W189,'7建具表'!$C$12:$C$298,0)))</f>
        <v>0</v>
      </c>
      <c r="Z189" s="237">
        <f>ROUNDDOWN(+X189*Y189,3)</f>
        <v>0</v>
      </c>
      <c r="AA189" s="132"/>
      <c r="AB189" s="22"/>
    </row>
    <row r="190" spans="2:28" s="23" customFormat="1" ht="13.5" customHeight="1" x14ac:dyDescent="0.15">
      <c r="B190" s="1599"/>
      <c r="C190" s="1605" t="s">
        <v>1354</v>
      </c>
      <c r="D190" s="1582">
        <f>IF(D188-$Y$8/100&lt;0,0,D188-$Y$8/100)</f>
        <v>0</v>
      </c>
      <c r="E190" s="1580" t="str">
        <f>IF(E188="-","-",IF(E188-$Y$8/100&lt;0,0,IF(E188=1,1,E188-$Y$8/100)))</f>
        <v>-</v>
      </c>
      <c r="F190" s="1576" t="str">
        <f>IF(F188="-","-",IF(F188-$Y$8/100&lt;0,0,IF(F188=1,1,F188-$Y$8/100)))</f>
        <v>-</v>
      </c>
      <c r="G190" s="1576" t="str">
        <f>IF(G188="-","-",IF(G188-$Y$8/100&lt;0,0,IF(G188=1,1,G188-$Y$8/100)))</f>
        <v>-</v>
      </c>
      <c r="H190" s="1576" t="str">
        <f>IF(H188="-","-",IF(H188-$Y$8/100&lt;0,0,IF(H188=1,1,H188-$Y$8/100)))</f>
        <v>-</v>
      </c>
      <c r="I190" s="1576" t="str">
        <f>IF(I188="-","-",IF(I188-$Y$8/100&lt;0,0,IF(I188=1,1,I188-$Y$8/100)))</f>
        <v>-</v>
      </c>
      <c r="J190" s="302"/>
      <c r="K190" s="142"/>
      <c r="L190" s="148"/>
      <c r="M190" s="314"/>
      <c r="N190" s="279" t="str">
        <f>IF(ISERROR(INDEX('7建具表'!$D$12:$D$298,MATCH(M190,'7建具表'!$C$12:$C$298,0))),"0",INDEX('7建具表'!$D$12:$D$298,MATCH(M190,'7建具表'!$C$12:$C$298,0)))</f>
        <v>0</v>
      </c>
      <c r="O190" s="280" t="str">
        <f>IF(ISERROR(INDEX('7建具表'!$E$12:$E$298,MATCH(M190,'7建具表'!$C$12:$C$298,0))),"0",INDEX('7建具表'!$E$12:$E$298,MATCH(M190,'7建具表'!$C$12:$C$298,0)))</f>
        <v>0</v>
      </c>
      <c r="P190" s="119">
        <f>ROUNDDOWN(+N190*O190,3)</f>
        <v>0</v>
      </c>
      <c r="Q190" s="154"/>
      <c r="R190" s="320"/>
      <c r="S190" s="283" t="str">
        <f>IF(ISERROR(INDEX('7建具表'!$D$12:$D$298,MATCH(R190,'7建具表'!$C$12:$C$298,0))),"0",INDEX('7建具表'!$D$12:$D$298,MATCH(R190,'7建具表'!$C$12:$C$298,0)))</f>
        <v>0</v>
      </c>
      <c r="T190" s="284" t="str">
        <f>IF(ISERROR(INDEX('7建具表'!$E$12:$E$298,MATCH(R190,'7建具表'!$C$12:$C$298,0))),"0",INDEX('7建具表'!$E$12:$E$298,MATCH(R190,'7建具表'!$C$12:$C$298,0)))</f>
        <v>0</v>
      </c>
      <c r="U190" s="119">
        <f>ROUNDDOWN(+S190*T190,3)</f>
        <v>0</v>
      </c>
      <c r="V190" s="159"/>
      <c r="W190" s="325"/>
      <c r="X190" s="283" t="str">
        <f>IF(ISERROR(INDEX('7建具表'!$D$12:$D$298,MATCH(W190,'7建具表'!$C$12:$C$298,0))),"0",INDEX('7建具表'!$D$12:$D$298,MATCH(W190,'7建具表'!$C$12:$C$298,0)))</f>
        <v>0</v>
      </c>
      <c r="Y190" s="284" t="str">
        <f>IF(ISERROR(INDEX('7建具表'!$E$12:$E$298,MATCH(W190,'7建具表'!$C$12:$C$298,0))),"0",INDEX('7建具表'!$E$12:$E$298,MATCH(W190,'7建具表'!$C$12:$C$298,0)))</f>
        <v>0</v>
      </c>
      <c r="Z190" s="119">
        <f>ROUNDDOWN(+X190*Y190,3)</f>
        <v>0</v>
      </c>
      <c r="AA190" s="22"/>
      <c r="AB190" s="22"/>
    </row>
    <row r="191" spans="2:28" s="23" customFormat="1" ht="13.5" customHeight="1" x14ac:dyDescent="0.15">
      <c r="B191" s="1599"/>
      <c r="C191" s="1579"/>
      <c r="D191" s="1583"/>
      <c r="E191" s="1581"/>
      <c r="F191" s="1577"/>
      <c r="G191" s="1577"/>
      <c r="H191" s="1577"/>
      <c r="I191" s="1577"/>
      <c r="J191" s="302"/>
      <c r="K191" s="142"/>
      <c r="L191" s="149"/>
      <c r="M191" s="315"/>
      <c r="N191" s="124"/>
      <c r="O191" s="124"/>
      <c r="P191" s="281">
        <f>ROUNDDOWN(SUM(P186:P190),2)</f>
        <v>0</v>
      </c>
      <c r="Q191" s="155"/>
      <c r="R191" s="321"/>
      <c r="S191" s="286"/>
      <c r="T191" s="286"/>
      <c r="U191" s="281">
        <f>ROUNDDOWN(SUM(U186:U190),2)</f>
        <v>0</v>
      </c>
      <c r="V191" s="155"/>
      <c r="W191" s="326"/>
      <c r="X191" s="286"/>
      <c r="Y191" s="286"/>
      <c r="Z191" s="281">
        <f>ROUNDDOWN(SUM(Z186:Z190),2)</f>
        <v>0</v>
      </c>
      <c r="AA191" s="22"/>
      <c r="AB191" s="22"/>
    </row>
    <row r="192" spans="2:28" s="23" customFormat="1" ht="13.5" customHeight="1" x14ac:dyDescent="0.15">
      <c r="B192" s="1599"/>
      <c r="C192" s="129"/>
      <c r="D192" s="130"/>
      <c r="E192" s="131"/>
      <c r="F192" s="131"/>
      <c r="G192" s="131"/>
      <c r="H192" s="131"/>
      <c r="I192" s="133"/>
      <c r="J192" s="301"/>
      <c r="K192" s="141"/>
      <c r="L192" s="148" t="s">
        <v>386</v>
      </c>
      <c r="M192" s="316"/>
      <c r="N192" s="277" t="str">
        <f>IF(ISERROR(INDEX('7建具表'!$D$12:$D$298,MATCH(M192,'7建具表'!$C$12:$C$298,0))),"0",INDEX('7建具表'!$D$12:$D$298,MATCH(M192,'7建具表'!$C$12:$C$298,0)))</f>
        <v>0</v>
      </c>
      <c r="O192" s="277" t="str">
        <f>IF(ISERROR(INDEX('7建具表'!$E$12:$E$298,MATCH(M192,'7建具表'!$C$12:$C$298,0))),"0",INDEX('7建具表'!$E$12:$E$298,MATCH(M192,'7建具表'!$C$12:$C$298,0)))</f>
        <v>0</v>
      </c>
      <c r="P192" s="237">
        <f>ROUNDDOWN(+N192*O192,3)</f>
        <v>0</v>
      </c>
      <c r="Q192" s="156" t="s">
        <v>388</v>
      </c>
      <c r="R192" s="319"/>
      <c r="S192" s="282" t="str">
        <f>IF(ISERROR(INDEX('7建具表'!$D$12:$D$298,MATCH(R192,'7建具表'!$C$12:$C$298,0))),"0",INDEX('7建具表'!$D$12:$D$298,MATCH(R192,'7建具表'!$C$12:$C$298,0)))</f>
        <v>0</v>
      </c>
      <c r="T192" s="282" t="str">
        <f>IF(ISERROR(INDEX('7建具表'!$E$12:$E$298,MATCH(R192,'7建具表'!$C$12:$C$298,0))),"0",INDEX('7建具表'!$E$12:$E$298,MATCH(R192,'7建具表'!$C$12:$C$298,0)))</f>
        <v>0</v>
      </c>
      <c r="U192" s="237">
        <f>ROUNDDOWN(+S192*T192,3)</f>
        <v>0</v>
      </c>
      <c r="V192" s="120"/>
      <c r="W192" s="307"/>
      <c r="X192" s="122"/>
      <c r="Y192" s="122"/>
      <c r="Z192" s="19"/>
      <c r="AA192" s="22"/>
      <c r="AB192" s="22"/>
    </row>
    <row r="193" spans="2:28" s="23" customFormat="1" ht="13.5" customHeight="1" x14ac:dyDescent="0.15">
      <c r="B193" s="1599"/>
      <c r="C193" s="134" t="s">
        <v>1352</v>
      </c>
      <c r="D193" s="22"/>
      <c r="E193" s="128"/>
      <c r="F193" s="128"/>
      <c r="G193" s="128"/>
      <c r="H193" s="128"/>
      <c r="I193" s="127"/>
      <c r="J193" s="302"/>
      <c r="K193" s="142"/>
      <c r="L193" s="148"/>
      <c r="M193" s="313"/>
      <c r="N193" s="277" t="str">
        <f>IF(ISERROR(INDEX('7建具表'!$D$12:$D$298,MATCH(M193,'7建具表'!$C$12:$C$298,0))),"0",INDEX('7建具表'!$D$12:$D$298,MATCH(M193,'7建具表'!$C$12:$C$298,0)))</f>
        <v>0</v>
      </c>
      <c r="O193" s="277" t="str">
        <f>IF(ISERROR(INDEX('7建具表'!$E$12:$E$298,MATCH(M193,'7建具表'!$C$12:$C$298,0))),"0",INDEX('7建具表'!$E$12:$E$298,MATCH(M193,'7建具表'!$C$12:$C$298,0)))</f>
        <v>0</v>
      </c>
      <c r="P193" s="237">
        <f>ROUNDDOWN(+N193*O193,3)</f>
        <v>0</v>
      </c>
      <c r="Q193" s="154"/>
      <c r="R193" s="319"/>
      <c r="S193" s="277" t="str">
        <f>IF(ISERROR(INDEX('7建具表'!$D$12:$D$298,MATCH(R193,'7建具表'!$C$12:$C$298,0))),"0",INDEX('7建具表'!$D$12:$D$298,MATCH(R193,'7建具表'!$C$12:$C$298,0)))</f>
        <v>0</v>
      </c>
      <c r="T193" s="277" t="str">
        <f>IF(ISERROR(INDEX('7建具表'!$E$12:$E$298,MATCH(R193,'7建具表'!$C$12:$C$298,0))),"0",INDEX('7建具表'!$E$12:$E$298,MATCH(R193,'7建具表'!$C$12:$C$298,0)))</f>
        <v>0</v>
      </c>
      <c r="U193" s="237">
        <f>ROUNDDOWN(+S193*T193,3)</f>
        <v>0</v>
      </c>
      <c r="V193" s="121"/>
      <c r="W193" s="307"/>
      <c r="X193" s="123"/>
      <c r="Y193" s="123"/>
      <c r="Z193" s="137"/>
      <c r="AA193" s="22"/>
      <c r="AB193" s="22"/>
    </row>
    <row r="194" spans="2:28" s="23" customFormat="1" ht="13.5" customHeight="1" x14ac:dyDescent="0.15">
      <c r="B194" s="1599"/>
      <c r="C194" s="1609"/>
      <c r="D194" s="1610"/>
      <c r="E194" s="1610"/>
      <c r="F194" s="1610"/>
      <c r="G194" s="1610"/>
      <c r="H194" s="1610"/>
      <c r="I194" s="1611"/>
      <c r="J194" s="302"/>
      <c r="K194" s="142"/>
      <c r="L194" s="148"/>
      <c r="M194" s="313"/>
      <c r="N194" s="278" t="str">
        <f>IF(ISERROR(INDEX('7建具表'!$D$12:$D$298,MATCH(M194,'7建具表'!$C$12:$C$298,0))),"0",INDEX('7建具表'!$D$12:$D$298,MATCH(M194,'7建具表'!$C$12:$C$298,0)))</f>
        <v>0</v>
      </c>
      <c r="O194" s="277" t="str">
        <f>IF(ISERROR(INDEX('7建具表'!$E$12:$E$298,MATCH(M194,'7建具表'!$C$12:$C$298,0))),"0",INDEX('7建具表'!$E$12:$E$298,MATCH(M194,'7建具表'!$C$12:$C$298,0)))</f>
        <v>0</v>
      </c>
      <c r="P194" s="237">
        <f>ROUNDDOWN(+N194*O194,3)</f>
        <v>0</v>
      </c>
      <c r="Q194" s="154"/>
      <c r="R194" s="319"/>
      <c r="S194" s="278" t="str">
        <f>IF(ISERROR(INDEX('7建具表'!$D$12:$D$298,MATCH(R194,'7建具表'!$C$12:$C$298,0))),"0",INDEX('7建具表'!$D$12:$D$298,MATCH(R194,'7建具表'!$C$12:$C$298,0)))</f>
        <v>0</v>
      </c>
      <c r="T194" s="277" t="str">
        <f>IF(ISERROR(INDEX('7建具表'!$E$12:$E$298,MATCH(R194,'7建具表'!$C$12:$C$298,0))),"0",INDEX('7建具表'!$E$12:$E$298,MATCH(R194,'7建具表'!$C$12:$C$298,0)))</f>
        <v>0</v>
      </c>
      <c r="U194" s="237">
        <f>ROUNDDOWN(+S194*T194,3)</f>
        <v>0</v>
      </c>
      <c r="V194" s="121"/>
      <c r="W194" s="307"/>
      <c r="X194" s="123"/>
      <c r="Y194" s="123"/>
      <c r="Z194" s="138"/>
      <c r="AA194" s="22"/>
      <c r="AB194" s="22"/>
    </row>
    <row r="195" spans="2:28" s="23" customFormat="1" ht="13.5" customHeight="1" x14ac:dyDescent="0.15">
      <c r="B195" s="1599"/>
      <c r="C195" s="1609"/>
      <c r="D195" s="1610"/>
      <c r="E195" s="1610"/>
      <c r="F195" s="1610"/>
      <c r="G195" s="1610"/>
      <c r="H195" s="1610"/>
      <c r="I195" s="1611"/>
      <c r="J195" s="302"/>
      <c r="K195" s="142"/>
      <c r="L195" s="148"/>
      <c r="M195" s="313"/>
      <c r="N195" s="278" t="str">
        <f>IF(ISERROR(INDEX('7建具表'!$D$12:$D$298,MATCH(M195,'7建具表'!$C$12:$C$298,0))),"0",INDEX('7建具表'!$D$12:$D$298,MATCH(M195,'7建具表'!$C$12:$C$298,0)))</f>
        <v>0</v>
      </c>
      <c r="O195" s="277" t="str">
        <f>IF(ISERROR(INDEX('7建具表'!$E$12:$E$298,MATCH(M195,'7建具表'!$C$12:$C$298,0))),"0",INDEX('7建具表'!$E$12:$E$298,MATCH(M195,'7建具表'!$C$12:$C$298,0)))</f>
        <v>0</v>
      </c>
      <c r="P195" s="237">
        <f>ROUNDDOWN(+N195*O195,3)</f>
        <v>0</v>
      </c>
      <c r="Q195" s="154"/>
      <c r="R195" s="319"/>
      <c r="S195" s="278" t="str">
        <f>IF(ISERROR(INDEX('7建具表'!$D$12:$D$298,MATCH(R195,'7建具表'!$C$12:$C$298,0))),"0",INDEX('7建具表'!$D$12:$D$298,MATCH(R195,'7建具表'!$C$12:$C$298,0)))</f>
        <v>0</v>
      </c>
      <c r="T195" s="277" t="str">
        <f>IF(ISERROR(INDEX('7建具表'!$E$12:$E$298,MATCH(R195,'7建具表'!$C$12:$C$298,0))),"0",INDEX('7建具表'!$E$12:$E$298,MATCH(R195,'7建具表'!$C$12:$C$298,0)))</f>
        <v>0</v>
      </c>
      <c r="U195" s="237">
        <f>ROUNDDOWN(+S195*T195,3)</f>
        <v>0</v>
      </c>
      <c r="V195" s="120"/>
      <c r="W195" s="307"/>
      <c r="X195" s="123"/>
      <c r="Y195" s="123" t="s">
        <v>390</v>
      </c>
      <c r="Z195" s="1578">
        <f>+P191+P197+U191+U197+Z191</f>
        <v>0</v>
      </c>
      <c r="AA195" s="22"/>
      <c r="AB195" s="22"/>
    </row>
    <row r="196" spans="2:28" s="23" customFormat="1" ht="13.5" customHeight="1" x14ac:dyDescent="0.15">
      <c r="B196" s="1599"/>
      <c r="C196" s="1609"/>
      <c r="D196" s="1610"/>
      <c r="E196" s="1610"/>
      <c r="F196" s="1610"/>
      <c r="G196" s="1610"/>
      <c r="H196" s="1610"/>
      <c r="I196" s="1611"/>
      <c r="J196" s="303"/>
      <c r="K196" s="143"/>
      <c r="L196" s="148"/>
      <c r="M196" s="317"/>
      <c r="N196" s="283" t="str">
        <f>IF(ISERROR(INDEX('7建具表'!$D$12:$D$298,MATCH(M196,'7建具表'!$C$12:$C$298,0))),"0",INDEX('7建具表'!$D$12:$D$298,MATCH(M196,'7建具表'!$C$12:$C$298,0)))</f>
        <v>0</v>
      </c>
      <c r="O196" s="284" t="str">
        <f>IF(ISERROR(INDEX('7建具表'!$E$12:$E$298,MATCH(M196,'7建具表'!$C$12:$C$298,0))),"0",INDEX('7建具表'!$E$12:$E$298,MATCH(M196,'7建具表'!$C$12:$C$298,0)))</f>
        <v>0</v>
      </c>
      <c r="P196" s="119">
        <f>ROUNDDOWN(+N196*O196,3)</f>
        <v>0</v>
      </c>
      <c r="Q196" s="154"/>
      <c r="R196" s="320"/>
      <c r="S196" s="283" t="str">
        <f>IF(ISERROR(INDEX('7建具表'!$D$12:$D$298,MATCH(R196,'7建具表'!$C$12:$C$298,0))),"0",INDEX('7建具表'!$D$12:$D$298,MATCH(R196,'7建具表'!$C$12:$C$298,0)))</f>
        <v>0</v>
      </c>
      <c r="T196" s="284" t="str">
        <f>IF(ISERROR(INDEX('7建具表'!$E$12:$E$298,MATCH(R196,'7建具表'!$C$12:$C$298,0))),"0",INDEX('7建具表'!$E$12:$E$298,MATCH(R196,'7建具表'!$C$12:$C$298,0)))</f>
        <v>0</v>
      </c>
      <c r="U196" s="119">
        <f>ROUNDDOWN(+S196*T196,3)</f>
        <v>0</v>
      </c>
      <c r="V196" s="121"/>
      <c r="W196" s="307"/>
      <c r="X196" s="123"/>
      <c r="Y196" s="123" t="s">
        <v>1355</v>
      </c>
      <c r="Z196" s="1584"/>
      <c r="AA196" s="22"/>
      <c r="AB196" s="22"/>
    </row>
    <row r="197" spans="2:28" s="23" customFormat="1" ht="13.5" customHeight="1" x14ac:dyDescent="0.15">
      <c r="B197" s="1600"/>
      <c r="C197" s="1612"/>
      <c r="D197" s="1613"/>
      <c r="E197" s="1613"/>
      <c r="F197" s="1613"/>
      <c r="G197" s="1613"/>
      <c r="H197" s="1613"/>
      <c r="I197" s="1614"/>
      <c r="J197" s="304" t="s">
        <v>390</v>
      </c>
      <c r="K197" s="276">
        <f>SUM(K186:K196)</f>
        <v>0</v>
      </c>
      <c r="L197" s="149"/>
      <c r="M197" s="318"/>
      <c r="N197" s="286"/>
      <c r="O197" s="286"/>
      <c r="P197" s="281">
        <f>ROUNDDOWN(SUM(P192:P196),2)</f>
        <v>0</v>
      </c>
      <c r="Q197" s="118"/>
      <c r="R197" s="321"/>
      <c r="S197" s="286"/>
      <c r="T197" s="286"/>
      <c r="U197" s="281">
        <f>ROUNDDOWN(SUM(U192:U196),2)</f>
        <v>0</v>
      </c>
      <c r="V197" s="135"/>
      <c r="W197" s="327"/>
      <c r="X197" s="124"/>
      <c r="Y197" s="124"/>
      <c r="Z197" s="1579"/>
      <c r="AA197" s="22"/>
      <c r="AB197" s="22"/>
    </row>
    <row r="198" spans="2:28" s="23" customFormat="1" ht="13.5" customHeight="1" x14ac:dyDescent="0.15">
      <c r="B198" s="1598">
        <v>15</v>
      </c>
      <c r="C198" s="1589" t="s">
        <v>1356</v>
      </c>
      <c r="D198" s="1591"/>
      <c r="E198" s="1578" t="s">
        <v>385</v>
      </c>
      <c r="F198" s="1578" t="s">
        <v>386</v>
      </c>
      <c r="G198" s="1578" t="s">
        <v>387</v>
      </c>
      <c r="H198" s="1578" t="s">
        <v>388</v>
      </c>
      <c r="I198" s="1578" t="s">
        <v>389</v>
      </c>
      <c r="J198" s="305"/>
      <c r="K198" s="144"/>
      <c r="L198" s="150" t="s">
        <v>385</v>
      </c>
      <c r="M198" s="316"/>
      <c r="N198" s="289" t="str">
        <f>IF(ISERROR(INDEX('7建具表'!$D$12:$D$298,MATCH(M198,'7建具表'!$C$12:$C$298,0))),"0",INDEX('7建具表'!$D$12:$D$298,MATCH(M198,'7建具表'!$C$12:$C$298,0)))</f>
        <v>0</v>
      </c>
      <c r="O198" s="289" t="str">
        <f>IF(ISERROR(INDEX('7建具表'!$E$12:$E$298,MATCH(M198,'7建具表'!$C$12:$C$298,0))),"0",INDEX('7建具表'!$E$12:$E$298,MATCH(M198,'7建具表'!$C$12:$C$298,0)))</f>
        <v>0</v>
      </c>
      <c r="P198" s="20">
        <f>ROUNDDOWN(+N198*O198,3)</f>
        <v>0</v>
      </c>
      <c r="Q198" s="157" t="s">
        <v>387</v>
      </c>
      <c r="R198" s="322"/>
      <c r="S198" s="290" t="str">
        <f>IF(ISERROR(INDEX('7建具表'!$D$12:$D$298,MATCH(R198,'7建具表'!$C$12:$C$298,0))),"0",INDEX('7建具表'!$D$12:$D$298,MATCH(R198,'7建具表'!$C$12:$C$298,0)))</f>
        <v>0</v>
      </c>
      <c r="T198" s="290" t="str">
        <f>IF(ISERROR(INDEX('7建具表'!$E$12:$E$298,MATCH(R198,'7建具表'!$C$12:$C$298,0))),"0",INDEX('7建具表'!$E$12:$E$298,MATCH(R198,'7建具表'!$C$12:$C$298,0)))</f>
        <v>0</v>
      </c>
      <c r="U198" s="20">
        <f>ROUNDDOWN(+S198*T198,3)</f>
        <v>0</v>
      </c>
      <c r="V198" s="157" t="s">
        <v>389</v>
      </c>
      <c r="W198" s="328"/>
      <c r="X198" s="290" t="str">
        <f>IF(ISERROR(INDEX('7建具表'!$D$12:$D$298,MATCH(W198,'7建具表'!$C$12:$C$298,0))),"0",INDEX('7建具表'!$D$12:$D$298,MATCH(W198,'7建具表'!$C$12:$C$298,0)))</f>
        <v>0</v>
      </c>
      <c r="Y198" s="290" t="str">
        <f>IF(ISERROR(INDEX('7建具表'!$E$12:$E$298,MATCH(W198,'7建具表'!$C$12:$C$298,0))),"0",INDEX('7建具表'!$E$12:$E$298,MATCH(W198,'7建具表'!$C$12:$C$298,0)))</f>
        <v>0</v>
      </c>
      <c r="Z198" s="20">
        <f>ROUNDDOWN(+X198*Y198,3)</f>
        <v>0</v>
      </c>
      <c r="AA198" s="132"/>
      <c r="AB198" s="22"/>
    </row>
    <row r="199" spans="2:28" s="23" customFormat="1" ht="13.5" customHeight="1" x14ac:dyDescent="0.15">
      <c r="B199" s="1599"/>
      <c r="C199" s="1595"/>
      <c r="D199" s="1597"/>
      <c r="E199" s="1579"/>
      <c r="F199" s="1579"/>
      <c r="G199" s="1579"/>
      <c r="H199" s="1579"/>
      <c r="I199" s="1579"/>
      <c r="J199" s="301"/>
      <c r="K199" s="141"/>
      <c r="L199" s="148"/>
      <c r="M199" s="313"/>
      <c r="N199" s="277" t="str">
        <f>IF(ISERROR(INDEX('7建具表'!$D$12:$D$298,MATCH(M199,'7建具表'!$C$12:$C$298,0))),"0",INDEX('7建具表'!$D$12:$D$298,MATCH(M199,'7建具表'!$C$12:$C$298,0)))</f>
        <v>0</v>
      </c>
      <c r="O199" s="277" t="str">
        <f>IF(ISERROR(INDEX('7建具表'!$E$12:$E$298,MATCH(M199,'7建具表'!$C$12:$C$298,0))),"0",INDEX('7建具表'!$E$12:$E$298,MATCH(M199,'7建具表'!$C$12:$C$298,0)))</f>
        <v>0</v>
      </c>
      <c r="P199" s="237">
        <f>ROUNDDOWN(+N199*O199,3)</f>
        <v>0</v>
      </c>
      <c r="Q199" s="154"/>
      <c r="R199" s="319"/>
      <c r="S199" s="277" t="str">
        <f>IF(ISERROR(INDEX('7建具表'!$D$12:$D$298,MATCH(R199,'7建具表'!$C$12:$C$298,0))),"0",INDEX('7建具表'!$D$12:$D$298,MATCH(R199,'7建具表'!$C$12:$C$298,0)))</f>
        <v>0</v>
      </c>
      <c r="T199" s="277" t="str">
        <f>IF(ISERROR(INDEX('7建具表'!$E$12:$E$298,MATCH(R199,'7建具表'!$C$12:$C$298,0))),"0",INDEX('7建具表'!$E$12:$E$298,MATCH(R199,'7建具表'!$C$12:$C$298,0)))</f>
        <v>0</v>
      </c>
      <c r="U199" s="237">
        <f>ROUNDDOWN(+S199*T199,3)</f>
        <v>0</v>
      </c>
      <c r="V199" s="158"/>
      <c r="W199" s="324"/>
      <c r="X199" s="277" t="str">
        <f>IF(ISERROR(INDEX('7建具表'!$D$12:$D$298,MATCH(W199,'7建具表'!$C$12:$C$298,0))),"0",INDEX('7建具表'!$D$12:$D$298,MATCH(W199,'7建具表'!$C$12:$C$298,0)))</f>
        <v>0</v>
      </c>
      <c r="Y199" s="277" t="str">
        <f>IF(ISERROR(INDEX('7建具表'!$E$12:$E$298,MATCH(W199,'7建具表'!$C$12:$C$298,0))),"0",INDEX('7建具表'!$E$12:$E$298,MATCH(W199,'7建具表'!$C$12:$C$298,0)))</f>
        <v>0</v>
      </c>
      <c r="Z199" s="237">
        <f>ROUNDDOWN(+X199*Y199,3)</f>
        <v>0</v>
      </c>
      <c r="AA199" s="22"/>
      <c r="AB199" s="22"/>
    </row>
    <row r="200" spans="2:28" s="23" customFormat="1" ht="13.5" customHeight="1" x14ac:dyDescent="0.15">
      <c r="B200" s="1599"/>
      <c r="C200" s="1584" t="s">
        <v>1353</v>
      </c>
      <c r="D200" s="1601">
        <f>IF(K209=0,0,ROUNDDOWN(+Z207/+K209,2))</f>
        <v>0</v>
      </c>
      <c r="E200" s="1602" t="str">
        <f>IF(P203=0,"-",ROUNDDOWN(+P203/+Z207,2))</f>
        <v>-</v>
      </c>
      <c r="F200" s="1585" t="str">
        <f>IF(P209=0,"-",ROUNDDOWN(+P209/+Z207,2))</f>
        <v>-</v>
      </c>
      <c r="G200" s="1585" t="str">
        <f>IF(U203=0,"-",ROUNDDOWN(U203/Z207,2))</f>
        <v>-</v>
      </c>
      <c r="H200" s="1585" t="str">
        <f>IF(U209=0,"-",ROUNDDOWN(+U209/+Z207,2))</f>
        <v>-</v>
      </c>
      <c r="I200" s="1585" t="str">
        <f>IF(Z203=0,"-",ROUNDDOWN(+Z203/+Z207,2))</f>
        <v>-</v>
      </c>
      <c r="J200" s="301"/>
      <c r="K200" s="141"/>
      <c r="L200" s="148"/>
      <c r="M200" s="313"/>
      <c r="N200" s="278" t="str">
        <f>IF(ISERROR(INDEX('7建具表'!$D$12:$D$298,MATCH(M200,'7建具表'!$C$12:$C$298,0))),"0",INDEX('7建具表'!$D$12:$D$298,MATCH(M200,'7建具表'!$C$12:$C$298,0)))</f>
        <v>0</v>
      </c>
      <c r="O200" s="277" t="str">
        <f>IF(ISERROR(INDEX('7建具表'!$E$12:$E$298,MATCH(M200,'7建具表'!$C$12:$C$298,0))),"0",INDEX('7建具表'!$E$12:$E$298,MATCH(M200,'7建具表'!$C$12:$C$298,0)))</f>
        <v>0</v>
      </c>
      <c r="P200" s="237">
        <f>ROUNDDOWN(+N200*O200,3)</f>
        <v>0</v>
      </c>
      <c r="Q200" s="154"/>
      <c r="R200" s="319"/>
      <c r="S200" s="278" t="str">
        <f>IF(ISERROR(INDEX('7建具表'!$D$12:$D$298,MATCH(R200,'7建具表'!$C$12:$C$298,0))),"0",INDEX('7建具表'!$D$12:$D$298,MATCH(R200,'7建具表'!$C$12:$C$298,0)))</f>
        <v>0</v>
      </c>
      <c r="T200" s="277" t="str">
        <f>IF(ISERROR(INDEX('7建具表'!$E$12:$E$298,MATCH(R200,'7建具表'!$C$12:$C$298,0))),"0",INDEX('7建具表'!$E$12:$E$298,MATCH(R200,'7建具表'!$C$12:$C$298,0)))</f>
        <v>0</v>
      </c>
      <c r="U200" s="237">
        <f>ROUNDDOWN(+S200*T200,3)</f>
        <v>0</v>
      </c>
      <c r="V200" s="158"/>
      <c r="W200" s="324"/>
      <c r="X200" s="278" t="str">
        <f>IF(ISERROR(INDEX('7建具表'!$D$12:$D$298,MATCH(W200,'7建具表'!$C$12:$C$298,0))),"0",INDEX('7建具表'!$D$12:$D$298,MATCH(W200,'7建具表'!$C$12:$C$298,0)))</f>
        <v>0</v>
      </c>
      <c r="Y200" s="277" t="str">
        <f>IF(ISERROR(INDEX('7建具表'!$E$12:$E$298,MATCH(W200,'7建具表'!$C$12:$C$298,0))),"0",INDEX('7建具表'!$E$12:$E$298,MATCH(W200,'7建具表'!$C$12:$C$298,0)))</f>
        <v>0</v>
      </c>
      <c r="Z200" s="237">
        <f>ROUNDDOWN(+X200*Y200,3)</f>
        <v>0</v>
      </c>
      <c r="AA200" s="22"/>
      <c r="AB200" s="22"/>
    </row>
    <row r="201" spans="2:28" s="23" customFormat="1" ht="13.5" customHeight="1" x14ac:dyDescent="0.15">
      <c r="B201" s="1599"/>
      <c r="C201" s="1604"/>
      <c r="D201" s="1583"/>
      <c r="E201" s="1603"/>
      <c r="F201" s="1586"/>
      <c r="G201" s="1586"/>
      <c r="H201" s="1586"/>
      <c r="I201" s="1586"/>
      <c r="J201" s="302"/>
      <c r="K201" s="142"/>
      <c r="L201" s="147"/>
      <c r="M201" s="313"/>
      <c r="N201" s="278" t="str">
        <f>IF(ISERROR(INDEX('7建具表'!$D$12:$D$298,MATCH(M201,'7建具表'!$C$12:$C$298,0))),"0",INDEX('7建具表'!$D$12:$D$298,MATCH(M201,'7建具表'!$C$12:$C$298,0)))</f>
        <v>0</v>
      </c>
      <c r="O201" s="277" t="str">
        <f>IF(ISERROR(INDEX('7建具表'!$E$12:$E$298,MATCH(M201,'7建具表'!$C$12:$C$298,0))),"0",INDEX('7建具表'!$E$12:$E$298,MATCH(M201,'7建具表'!$C$12:$C$298,0)))</f>
        <v>0</v>
      </c>
      <c r="P201" s="237">
        <f>ROUNDDOWN(+N201*O201,3)</f>
        <v>0</v>
      </c>
      <c r="Q201" s="153"/>
      <c r="R201" s="319"/>
      <c r="S201" s="278" t="str">
        <f>IF(ISERROR(INDEX('7建具表'!$D$12:$D$298,MATCH(R201,'7建具表'!$C$12:$C$298,0))),"0",INDEX('7建具表'!$D$12:$D$298,MATCH(R201,'7建具表'!$C$12:$C$298,0)))</f>
        <v>0</v>
      </c>
      <c r="T201" s="277" t="str">
        <f>IF(ISERROR(INDEX('7建具表'!$E$12:$E$298,MATCH(R201,'7建具表'!$C$12:$C$298,0))),"0",INDEX('7建具表'!$E$12:$E$298,MATCH(R201,'7建具表'!$C$12:$C$298,0)))</f>
        <v>0</v>
      </c>
      <c r="U201" s="237">
        <f>ROUNDDOWN(+S201*T201,3)</f>
        <v>0</v>
      </c>
      <c r="V201" s="147"/>
      <c r="W201" s="324"/>
      <c r="X201" s="278" t="str">
        <f>IF(ISERROR(INDEX('7建具表'!$D$12:$D$298,MATCH(W201,'7建具表'!$C$12:$C$298,0))),"0",INDEX('7建具表'!$D$12:$D$298,MATCH(W201,'7建具表'!$C$12:$C$298,0)))</f>
        <v>0</v>
      </c>
      <c r="Y201" s="277" t="str">
        <f>IF(ISERROR(INDEX('7建具表'!$E$12:$E$298,MATCH(W201,'7建具表'!$C$12:$C$298,0))),"0",INDEX('7建具表'!$E$12:$E$298,MATCH(W201,'7建具表'!$C$12:$C$298,0)))</f>
        <v>0</v>
      </c>
      <c r="Z201" s="237">
        <f>ROUNDDOWN(+X201*Y201,3)</f>
        <v>0</v>
      </c>
      <c r="AA201" s="132"/>
      <c r="AB201" s="22"/>
    </row>
    <row r="202" spans="2:28" s="23" customFormat="1" ht="13.5" customHeight="1" x14ac:dyDescent="0.15">
      <c r="B202" s="1599"/>
      <c r="C202" s="1605" t="s">
        <v>1354</v>
      </c>
      <c r="D202" s="1582">
        <f>IF(D200-$Y$8/100&lt;0,0,D200-$Y$8/100)</f>
        <v>0</v>
      </c>
      <c r="E202" s="1580" t="str">
        <f>IF(E200="-","-",IF(E200-$Y$8/100&lt;0,0,IF(E200=1,1,E200-$Y$8/100)))</f>
        <v>-</v>
      </c>
      <c r="F202" s="1576" t="str">
        <f>IF(F200="-","-",IF(F200-$Y$8/100&lt;0,0,IF(F200=1,1,F200-$Y$8/100)))</f>
        <v>-</v>
      </c>
      <c r="G202" s="1576" t="str">
        <f>IF(G200="-","-",IF(G200-$Y$8/100&lt;0,0,IF(G200=1,1,G200-$Y$8/100)))</f>
        <v>-</v>
      </c>
      <c r="H202" s="1576" t="str">
        <f>IF(H200="-","-",IF(H200-$Y$8/100&lt;0,0,IF(H200=1,1,H200-$Y$8/100)))</f>
        <v>-</v>
      </c>
      <c r="I202" s="1576" t="str">
        <f>IF(I200="-","-",IF(I200-$Y$8/100&lt;0,0,IF(I200=1,1,I200-$Y$8/100)))</f>
        <v>-</v>
      </c>
      <c r="J202" s="302"/>
      <c r="K202" s="142"/>
      <c r="L202" s="148"/>
      <c r="M202" s="314"/>
      <c r="N202" s="279" t="str">
        <f>IF(ISERROR(INDEX('7建具表'!$D$12:$D$298,MATCH(M202,'7建具表'!$C$12:$C$298,0))),"0",INDEX('7建具表'!$D$12:$D$298,MATCH(M202,'7建具表'!$C$12:$C$298,0)))</f>
        <v>0</v>
      </c>
      <c r="O202" s="280" t="str">
        <f>IF(ISERROR(INDEX('7建具表'!$E$12:$E$298,MATCH(M202,'7建具表'!$C$12:$C$298,0))),"0",INDEX('7建具表'!$E$12:$E$298,MATCH(M202,'7建具表'!$C$12:$C$298,0)))</f>
        <v>0</v>
      </c>
      <c r="P202" s="119">
        <f>ROUNDDOWN(+N202*O202,3)</f>
        <v>0</v>
      </c>
      <c r="Q202" s="154"/>
      <c r="R202" s="320"/>
      <c r="S202" s="283" t="str">
        <f>IF(ISERROR(INDEX('7建具表'!$D$12:$D$298,MATCH(R202,'7建具表'!$C$12:$C$298,0))),"0",INDEX('7建具表'!$D$12:$D$298,MATCH(R202,'7建具表'!$C$12:$C$298,0)))</f>
        <v>0</v>
      </c>
      <c r="T202" s="284" t="str">
        <f>IF(ISERROR(INDEX('7建具表'!$E$12:$E$298,MATCH(R202,'7建具表'!$C$12:$C$298,0))),"0",INDEX('7建具表'!$E$12:$E$298,MATCH(R202,'7建具表'!$C$12:$C$298,0)))</f>
        <v>0</v>
      </c>
      <c r="U202" s="119">
        <f>ROUNDDOWN(+S202*T202,3)</f>
        <v>0</v>
      </c>
      <c r="V202" s="159"/>
      <c r="W202" s="325"/>
      <c r="X202" s="283" t="str">
        <f>IF(ISERROR(INDEX('7建具表'!$D$12:$D$298,MATCH(W202,'7建具表'!$C$12:$C$298,0))),"0",INDEX('7建具表'!$D$12:$D$298,MATCH(W202,'7建具表'!$C$12:$C$298,0)))</f>
        <v>0</v>
      </c>
      <c r="Y202" s="284" t="str">
        <f>IF(ISERROR(INDEX('7建具表'!$E$12:$E$298,MATCH(W202,'7建具表'!$C$12:$C$298,0))),"0",INDEX('7建具表'!$E$12:$E$298,MATCH(W202,'7建具表'!$C$12:$C$298,0)))</f>
        <v>0</v>
      </c>
      <c r="Z202" s="119">
        <f>ROUNDDOWN(+X202*Y202,3)</f>
        <v>0</v>
      </c>
      <c r="AA202" s="22"/>
      <c r="AB202" s="22"/>
    </row>
    <row r="203" spans="2:28" s="23" customFormat="1" ht="13.5" customHeight="1" x14ac:dyDescent="0.15">
      <c r="B203" s="1599"/>
      <c r="C203" s="1579"/>
      <c r="D203" s="1583"/>
      <c r="E203" s="1581"/>
      <c r="F203" s="1577"/>
      <c r="G203" s="1577"/>
      <c r="H203" s="1577"/>
      <c r="I203" s="1577"/>
      <c r="J203" s="302"/>
      <c r="K203" s="142"/>
      <c r="L203" s="149"/>
      <c r="M203" s="315"/>
      <c r="N203" s="124"/>
      <c r="O203" s="124"/>
      <c r="P203" s="281">
        <f>ROUNDDOWN(SUM(P198:P202),2)</f>
        <v>0</v>
      </c>
      <c r="Q203" s="155"/>
      <c r="R203" s="321"/>
      <c r="S203" s="286"/>
      <c r="T203" s="286"/>
      <c r="U203" s="281">
        <f>ROUNDDOWN(SUM(U198:U202),2)</f>
        <v>0</v>
      </c>
      <c r="V203" s="155"/>
      <c r="W203" s="326"/>
      <c r="X203" s="286"/>
      <c r="Y203" s="286"/>
      <c r="Z203" s="281">
        <f>ROUNDDOWN(SUM(Z198:Z202),2)</f>
        <v>0</v>
      </c>
      <c r="AA203" s="22"/>
      <c r="AB203" s="22"/>
    </row>
    <row r="204" spans="2:28" s="23" customFormat="1" ht="13.5" customHeight="1" x14ac:dyDescent="0.15">
      <c r="B204" s="1599"/>
      <c r="C204" s="129"/>
      <c r="D204" s="130"/>
      <c r="E204" s="131"/>
      <c r="F204" s="131"/>
      <c r="G204" s="131"/>
      <c r="H204" s="131"/>
      <c r="I204" s="133"/>
      <c r="J204" s="301"/>
      <c r="K204" s="141"/>
      <c r="L204" s="148" t="s">
        <v>386</v>
      </c>
      <c r="M204" s="316"/>
      <c r="N204" s="277" t="str">
        <f>IF(ISERROR(INDEX('7建具表'!$D$12:$D$298,MATCH(M204,'7建具表'!$C$12:$C$298,0))),"0",INDEX('7建具表'!$D$12:$D$298,MATCH(M204,'7建具表'!$C$12:$C$298,0)))</f>
        <v>0</v>
      </c>
      <c r="O204" s="277" t="str">
        <f>IF(ISERROR(INDEX('7建具表'!$E$12:$E$298,MATCH(M204,'7建具表'!$C$12:$C$298,0))),"0",INDEX('7建具表'!$E$12:$E$298,MATCH(M204,'7建具表'!$C$12:$C$298,0)))</f>
        <v>0</v>
      </c>
      <c r="P204" s="237">
        <f>ROUNDDOWN(+N204*O204,3)</f>
        <v>0</v>
      </c>
      <c r="Q204" s="156" t="s">
        <v>388</v>
      </c>
      <c r="R204" s="319"/>
      <c r="S204" s="282" t="str">
        <f>IF(ISERROR(INDEX('7建具表'!$D$12:$D$298,MATCH(R204,'7建具表'!$C$12:$C$298,0))),"0",INDEX('7建具表'!$D$12:$D$298,MATCH(R204,'7建具表'!$C$12:$C$298,0)))</f>
        <v>0</v>
      </c>
      <c r="T204" s="282" t="str">
        <f>IF(ISERROR(INDEX('7建具表'!$E$12:$E$298,MATCH(R204,'7建具表'!$C$12:$C$298,0))),"0",INDEX('7建具表'!$E$12:$E$298,MATCH(R204,'7建具表'!$C$12:$C$298,0)))</f>
        <v>0</v>
      </c>
      <c r="U204" s="237">
        <f>ROUNDDOWN(+S204*T204,3)</f>
        <v>0</v>
      </c>
      <c r="V204" s="120"/>
      <c r="W204" s="307"/>
      <c r="X204" s="122"/>
      <c r="Y204" s="122"/>
      <c r="Z204" s="19"/>
      <c r="AA204" s="22"/>
      <c r="AB204" s="22"/>
    </row>
    <row r="205" spans="2:28" s="23" customFormat="1" ht="13.5" customHeight="1" x14ac:dyDescent="0.15">
      <c r="B205" s="1599"/>
      <c r="C205" s="134" t="s">
        <v>1352</v>
      </c>
      <c r="D205" s="22"/>
      <c r="E205" s="128"/>
      <c r="F205" s="128"/>
      <c r="G205" s="128"/>
      <c r="H205" s="128"/>
      <c r="I205" s="127"/>
      <c r="J205" s="302"/>
      <c r="K205" s="142"/>
      <c r="L205" s="148"/>
      <c r="M205" s="313"/>
      <c r="N205" s="277" t="str">
        <f>IF(ISERROR(INDEX('7建具表'!$D$12:$D$298,MATCH(M205,'7建具表'!$C$12:$C$298,0))),"0",INDEX('7建具表'!$D$12:$D$298,MATCH(M205,'7建具表'!$C$12:$C$298,0)))</f>
        <v>0</v>
      </c>
      <c r="O205" s="277" t="str">
        <f>IF(ISERROR(INDEX('7建具表'!$E$12:$E$298,MATCH(M205,'7建具表'!$C$12:$C$298,0))),"0",INDEX('7建具表'!$E$12:$E$298,MATCH(M205,'7建具表'!$C$12:$C$298,0)))</f>
        <v>0</v>
      </c>
      <c r="P205" s="237">
        <f>ROUNDDOWN(+N205*O205,3)</f>
        <v>0</v>
      </c>
      <c r="Q205" s="154"/>
      <c r="R205" s="319"/>
      <c r="S205" s="277" t="str">
        <f>IF(ISERROR(INDEX('7建具表'!$D$12:$D$298,MATCH(R205,'7建具表'!$C$12:$C$298,0))),"0",INDEX('7建具表'!$D$12:$D$298,MATCH(R205,'7建具表'!$C$12:$C$298,0)))</f>
        <v>0</v>
      </c>
      <c r="T205" s="277" t="str">
        <f>IF(ISERROR(INDEX('7建具表'!$E$12:$E$298,MATCH(R205,'7建具表'!$C$12:$C$298,0))),"0",INDEX('7建具表'!$E$12:$E$298,MATCH(R205,'7建具表'!$C$12:$C$298,0)))</f>
        <v>0</v>
      </c>
      <c r="U205" s="237">
        <f>ROUNDDOWN(+S205*T205,3)</f>
        <v>0</v>
      </c>
      <c r="V205" s="121"/>
      <c r="W205" s="307"/>
      <c r="X205" s="123"/>
      <c r="Y205" s="123"/>
      <c r="Z205" s="137"/>
      <c r="AA205" s="22"/>
      <c r="AB205" s="22"/>
    </row>
    <row r="206" spans="2:28" s="23" customFormat="1" ht="13.5" customHeight="1" x14ac:dyDescent="0.15">
      <c r="B206" s="1599"/>
      <c r="C206" s="1609"/>
      <c r="D206" s="1610"/>
      <c r="E206" s="1610"/>
      <c r="F206" s="1610"/>
      <c r="G206" s="1610"/>
      <c r="H206" s="1610"/>
      <c r="I206" s="1611"/>
      <c r="J206" s="302"/>
      <c r="K206" s="142"/>
      <c r="L206" s="148"/>
      <c r="M206" s="313"/>
      <c r="N206" s="278" t="str">
        <f>IF(ISERROR(INDEX('7建具表'!$D$12:$D$298,MATCH(M206,'7建具表'!$C$12:$C$298,0))),"0",INDEX('7建具表'!$D$12:$D$298,MATCH(M206,'7建具表'!$C$12:$C$298,0)))</f>
        <v>0</v>
      </c>
      <c r="O206" s="277" t="str">
        <f>IF(ISERROR(INDEX('7建具表'!$E$12:$E$298,MATCH(M206,'7建具表'!$C$12:$C$298,0))),"0",INDEX('7建具表'!$E$12:$E$298,MATCH(M206,'7建具表'!$C$12:$C$298,0)))</f>
        <v>0</v>
      </c>
      <c r="P206" s="237">
        <f>ROUNDDOWN(+N206*O206,3)</f>
        <v>0</v>
      </c>
      <c r="Q206" s="154"/>
      <c r="R206" s="319"/>
      <c r="S206" s="278" t="str">
        <f>IF(ISERROR(INDEX('7建具表'!$D$12:$D$298,MATCH(R206,'7建具表'!$C$12:$C$298,0))),"0",INDEX('7建具表'!$D$12:$D$298,MATCH(R206,'7建具表'!$C$12:$C$298,0)))</f>
        <v>0</v>
      </c>
      <c r="T206" s="277" t="str">
        <f>IF(ISERROR(INDEX('7建具表'!$E$12:$E$298,MATCH(R206,'7建具表'!$C$12:$C$298,0))),"0",INDEX('7建具表'!$E$12:$E$298,MATCH(R206,'7建具表'!$C$12:$C$298,0)))</f>
        <v>0</v>
      </c>
      <c r="U206" s="237">
        <f>ROUNDDOWN(+S206*T206,3)</f>
        <v>0</v>
      </c>
      <c r="V206" s="121"/>
      <c r="W206" s="307"/>
      <c r="X206" s="123"/>
      <c r="Y206" s="123"/>
      <c r="Z206" s="138"/>
      <c r="AA206" s="22"/>
      <c r="AB206" s="22"/>
    </row>
    <row r="207" spans="2:28" s="23" customFormat="1" ht="13.5" customHeight="1" x14ac:dyDescent="0.15">
      <c r="B207" s="1599"/>
      <c r="C207" s="1609"/>
      <c r="D207" s="1610"/>
      <c r="E207" s="1610"/>
      <c r="F207" s="1610"/>
      <c r="G207" s="1610"/>
      <c r="H207" s="1610"/>
      <c r="I207" s="1611"/>
      <c r="J207" s="302"/>
      <c r="K207" s="142"/>
      <c r="L207" s="148"/>
      <c r="M207" s="313"/>
      <c r="N207" s="278" t="str">
        <f>IF(ISERROR(INDEX('7建具表'!$D$12:$D$298,MATCH(M207,'7建具表'!$C$12:$C$298,0))),"0",INDEX('7建具表'!$D$12:$D$298,MATCH(M207,'7建具表'!$C$12:$C$298,0)))</f>
        <v>0</v>
      </c>
      <c r="O207" s="277" t="str">
        <f>IF(ISERROR(INDEX('7建具表'!$E$12:$E$298,MATCH(M207,'7建具表'!$C$12:$C$298,0))),"0",INDEX('7建具表'!$E$12:$E$298,MATCH(M207,'7建具表'!$C$12:$C$298,0)))</f>
        <v>0</v>
      </c>
      <c r="P207" s="237">
        <f>ROUNDDOWN(+N207*O207,3)</f>
        <v>0</v>
      </c>
      <c r="Q207" s="154"/>
      <c r="R207" s="319"/>
      <c r="S207" s="278" t="str">
        <f>IF(ISERROR(INDEX('7建具表'!$D$12:$D$298,MATCH(R207,'7建具表'!$C$12:$C$298,0))),"0",INDEX('7建具表'!$D$12:$D$298,MATCH(R207,'7建具表'!$C$12:$C$298,0)))</f>
        <v>0</v>
      </c>
      <c r="T207" s="277" t="str">
        <f>IF(ISERROR(INDEX('7建具表'!$E$12:$E$298,MATCH(R207,'7建具表'!$C$12:$C$298,0))),"0",INDEX('7建具表'!$E$12:$E$298,MATCH(R207,'7建具表'!$C$12:$C$298,0)))</f>
        <v>0</v>
      </c>
      <c r="U207" s="237">
        <f>ROUNDDOWN(+S207*T207,3)</f>
        <v>0</v>
      </c>
      <c r="V207" s="120"/>
      <c r="W207" s="307"/>
      <c r="X207" s="123"/>
      <c r="Y207" s="123" t="s">
        <v>390</v>
      </c>
      <c r="Z207" s="1578">
        <f>+P203+P209+U203+U209+Z203</f>
        <v>0</v>
      </c>
      <c r="AA207" s="22"/>
      <c r="AB207" s="22"/>
    </row>
    <row r="208" spans="2:28" s="23" customFormat="1" ht="13.5" customHeight="1" x14ac:dyDescent="0.15">
      <c r="B208" s="1599"/>
      <c r="C208" s="1609"/>
      <c r="D208" s="1610"/>
      <c r="E208" s="1610"/>
      <c r="F208" s="1610"/>
      <c r="G208" s="1610"/>
      <c r="H208" s="1610"/>
      <c r="I208" s="1611"/>
      <c r="J208" s="303"/>
      <c r="K208" s="143"/>
      <c r="L208" s="148"/>
      <c r="M208" s="317"/>
      <c r="N208" s="283" t="str">
        <f>IF(ISERROR(INDEX('7建具表'!$D$12:$D$298,MATCH(M208,'7建具表'!$C$12:$C$298,0))),"0",INDEX('7建具表'!$D$12:$D$298,MATCH(M208,'7建具表'!$C$12:$C$298,0)))</f>
        <v>0</v>
      </c>
      <c r="O208" s="284" t="str">
        <f>IF(ISERROR(INDEX('7建具表'!$E$12:$E$298,MATCH(M208,'7建具表'!$C$12:$C$298,0))),"0",INDEX('7建具表'!$E$12:$E$298,MATCH(M208,'7建具表'!$C$12:$C$298,0)))</f>
        <v>0</v>
      </c>
      <c r="P208" s="119">
        <f>ROUNDDOWN(+N208*O208,3)</f>
        <v>0</v>
      </c>
      <c r="Q208" s="154"/>
      <c r="R208" s="320"/>
      <c r="S208" s="283" t="str">
        <f>IF(ISERROR(INDEX('7建具表'!$D$12:$D$298,MATCH(R208,'7建具表'!$C$12:$C$298,0))),"0",INDEX('7建具表'!$D$12:$D$298,MATCH(R208,'7建具表'!$C$12:$C$298,0)))</f>
        <v>0</v>
      </c>
      <c r="T208" s="284" t="str">
        <f>IF(ISERROR(INDEX('7建具表'!$E$12:$E$298,MATCH(R208,'7建具表'!$C$12:$C$298,0))),"0",INDEX('7建具表'!$E$12:$E$298,MATCH(R208,'7建具表'!$C$12:$C$298,0)))</f>
        <v>0</v>
      </c>
      <c r="U208" s="119">
        <f>ROUNDDOWN(+S208*T208,3)</f>
        <v>0</v>
      </c>
      <c r="V208" s="121"/>
      <c r="W208" s="307"/>
      <c r="X208" s="123"/>
      <c r="Y208" s="123" t="s">
        <v>1355</v>
      </c>
      <c r="Z208" s="1584"/>
      <c r="AA208" s="22"/>
      <c r="AB208" s="22"/>
    </row>
    <row r="209" spans="2:28" s="23" customFormat="1" ht="13.5" customHeight="1" x14ac:dyDescent="0.15">
      <c r="B209" s="1600"/>
      <c r="C209" s="1612"/>
      <c r="D209" s="1613"/>
      <c r="E209" s="1613"/>
      <c r="F209" s="1613"/>
      <c r="G209" s="1613"/>
      <c r="H209" s="1613"/>
      <c r="I209" s="1614"/>
      <c r="J209" s="304" t="s">
        <v>390</v>
      </c>
      <c r="K209" s="276">
        <f>SUM(K198:K208)</f>
        <v>0</v>
      </c>
      <c r="L209" s="149"/>
      <c r="M209" s="318"/>
      <c r="N209" s="286"/>
      <c r="O209" s="286"/>
      <c r="P209" s="281">
        <f>ROUNDDOWN(SUM(P204:P208),2)</f>
        <v>0</v>
      </c>
      <c r="Q209" s="118"/>
      <c r="R209" s="321"/>
      <c r="S209" s="286"/>
      <c r="T209" s="286"/>
      <c r="U209" s="281">
        <f>ROUNDDOWN(SUM(U204:U208),2)</f>
        <v>0</v>
      </c>
      <c r="V209" s="135"/>
      <c r="W209" s="327"/>
      <c r="X209" s="124"/>
      <c r="Y209" s="124"/>
      <c r="Z209" s="1579"/>
      <c r="AA209" s="22"/>
      <c r="AB209" s="22"/>
    </row>
    <row r="210" spans="2:28" s="23" customFormat="1" ht="13.5" customHeight="1" x14ac:dyDescent="0.15">
      <c r="B210" s="1598">
        <v>16</v>
      </c>
      <c r="C210" s="1589" t="s">
        <v>1356</v>
      </c>
      <c r="D210" s="1591"/>
      <c r="E210" s="1578" t="s">
        <v>385</v>
      </c>
      <c r="F210" s="1578" t="s">
        <v>386</v>
      </c>
      <c r="G210" s="1578" t="s">
        <v>387</v>
      </c>
      <c r="H210" s="1578" t="s">
        <v>388</v>
      </c>
      <c r="I210" s="1578" t="s">
        <v>389</v>
      </c>
      <c r="J210" s="305"/>
      <c r="K210" s="144"/>
      <c r="L210" s="150" t="s">
        <v>385</v>
      </c>
      <c r="M210" s="316"/>
      <c r="N210" s="289" t="str">
        <f>IF(ISERROR(INDEX('7建具表'!$D$12:$D$298,MATCH(M210,'7建具表'!$C$12:$C$298,0))),"0",INDEX('7建具表'!$D$12:$D$298,MATCH(M210,'7建具表'!$C$12:$C$298,0)))</f>
        <v>0</v>
      </c>
      <c r="O210" s="289" t="str">
        <f>IF(ISERROR(INDEX('7建具表'!$E$12:$E$298,MATCH(M210,'7建具表'!$C$12:$C$298,0))),"0",INDEX('7建具表'!$E$12:$E$298,MATCH(M210,'7建具表'!$C$12:$C$298,0)))</f>
        <v>0</v>
      </c>
      <c r="P210" s="20">
        <f>ROUNDDOWN(+N210*O210,3)</f>
        <v>0</v>
      </c>
      <c r="Q210" s="157" t="s">
        <v>387</v>
      </c>
      <c r="R210" s="322"/>
      <c r="S210" s="290" t="str">
        <f>IF(ISERROR(INDEX('7建具表'!$D$12:$D$298,MATCH(R210,'7建具表'!$C$12:$C$298,0))),"0",INDEX('7建具表'!$D$12:$D$298,MATCH(R210,'7建具表'!$C$12:$C$298,0)))</f>
        <v>0</v>
      </c>
      <c r="T210" s="290" t="str">
        <f>IF(ISERROR(INDEX('7建具表'!$E$12:$E$298,MATCH(R210,'7建具表'!$C$12:$C$298,0))),"0",INDEX('7建具表'!$E$12:$E$298,MATCH(R210,'7建具表'!$C$12:$C$298,0)))</f>
        <v>0</v>
      </c>
      <c r="U210" s="20">
        <f>ROUNDDOWN(+S210*T210,3)</f>
        <v>0</v>
      </c>
      <c r="V210" s="157" t="s">
        <v>389</v>
      </c>
      <c r="W210" s="328"/>
      <c r="X210" s="290" t="str">
        <f>IF(ISERROR(INDEX('7建具表'!$D$12:$D$298,MATCH(W210,'7建具表'!$C$12:$C$298,0))),"0",INDEX('7建具表'!$D$12:$D$298,MATCH(W210,'7建具表'!$C$12:$C$298,0)))</f>
        <v>0</v>
      </c>
      <c r="Y210" s="290" t="str">
        <f>IF(ISERROR(INDEX('7建具表'!$E$12:$E$298,MATCH(W210,'7建具表'!$C$12:$C$298,0))),"0",INDEX('7建具表'!$E$12:$E$298,MATCH(W210,'7建具表'!$C$12:$C$298,0)))</f>
        <v>0</v>
      </c>
      <c r="Z210" s="20">
        <f>ROUNDDOWN(+X210*Y210,3)</f>
        <v>0</v>
      </c>
      <c r="AA210" s="132"/>
      <c r="AB210" s="22"/>
    </row>
    <row r="211" spans="2:28" s="23" customFormat="1" ht="13.5" customHeight="1" x14ac:dyDescent="0.15">
      <c r="B211" s="1599"/>
      <c r="C211" s="1595"/>
      <c r="D211" s="1597"/>
      <c r="E211" s="1579"/>
      <c r="F211" s="1579"/>
      <c r="G211" s="1579"/>
      <c r="H211" s="1579"/>
      <c r="I211" s="1579"/>
      <c r="J211" s="301"/>
      <c r="K211" s="141"/>
      <c r="L211" s="148"/>
      <c r="M211" s="313"/>
      <c r="N211" s="277" t="str">
        <f>IF(ISERROR(INDEX('7建具表'!$D$12:$D$298,MATCH(M211,'7建具表'!$C$12:$C$298,0))),"0",INDEX('7建具表'!$D$12:$D$298,MATCH(M211,'7建具表'!$C$12:$C$298,0)))</f>
        <v>0</v>
      </c>
      <c r="O211" s="277" t="str">
        <f>IF(ISERROR(INDEX('7建具表'!$E$12:$E$298,MATCH(M211,'7建具表'!$C$12:$C$298,0))),"0",INDEX('7建具表'!$E$12:$E$298,MATCH(M211,'7建具表'!$C$12:$C$298,0)))</f>
        <v>0</v>
      </c>
      <c r="P211" s="237">
        <f>ROUNDDOWN(+N211*O211,3)</f>
        <v>0</v>
      </c>
      <c r="Q211" s="154"/>
      <c r="R211" s="319"/>
      <c r="S211" s="277" t="str">
        <f>IF(ISERROR(INDEX('7建具表'!$D$12:$D$298,MATCH(R211,'7建具表'!$C$12:$C$298,0))),"0",INDEX('7建具表'!$D$12:$D$298,MATCH(R211,'7建具表'!$C$12:$C$298,0)))</f>
        <v>0</v>
      </c>
      <c r="T211" s="277" t="str">
        <f>IF(ISERROR(INDEX('7建具表'!$E$12:$E$298,MATCH(R211,'7建具表'!$C$12:$C$298,0))),"0",INDEX('7建具表'!$E$12:$E$298,MATCH(R211,'7建具表'!$C$12:$C$298,0)))</f>
        <v>0</v>
      </c>
      <c r="U211" s="237">
        <f>ROUNDDOWN(+S211*T211,3)</f>
        <v>0</v>
      </c>
      <c r="V211" s="158"/>
      <c r="W211" s="324"/>
      <c r="X211" s="277" t="str">
        <f>IF(ISERROR(INDEX('7建具表'!$D$12:$D$298,MATCH(W211,'7建具表'!$C$12:$C$298,0))),"0",INDEX('7建具表'!$D$12:$D$298,MATCH(W211,'7建具表'!$C$12:$C$298,0)))</f>
        <v>0</v>
      </c>
      <c r="Y211" s="277" t="str">
        <f>IF(ISERROR(INDEX('7建具表'!$E$12:$E$298,MATCH(W211,'7建具表'!$C$12:$C$298,0))),"0",INDEX('7建具表'!$E$12:$E$298,MATCH(W211,'7建具表'!$C$12:$C$298,0)))</f>
        <v>0</v>
      </c>
      <c r="Z211" s="237">
        <f>ROUNDDOWN(+X211*Y211,3)</f>
        <v>0</v>
      </c>
      <c r="AA211" s="22"/>
      <c r="AB211" s="22"/>
    </row>
    <row r="212" spans="2:28" s="23" customFormat="1" ht="13.5" customHeight="1" x14ac:dyDescent="0.15">
      <c r="B212" s="1599"/>
      <c r="C212" s="1584" t="s">
        <v>1353</v>
      </c>
      <c r="D212" s="1601">
        <f>IF(K221=0,0,ROUNDDOWN(+Z219/+K221,2))</f>
        <v>0</v>
      </c>
      <c r="E212" s="1602" t="str">
        <f>IF(P215=0,"-",ROUNDDOWN(+P215/+Z219,2))</f>
        <v>-</v>
      </c>
      <c r="F212" s="1585" t="str">
        <f>IF(P221=0,"-",ROUNDDOWN(+P221/+Z219,2))</f>
        <v>-</v>
      </c>
      <c r="G212" s="1585" t="str">
        <f>IF(U215=0,"-",ROUNDDOWN(U215/Z219,2))</f>
        <v>-</v>
      </c>
      <c r="H212" s="1585" t="str">
        <f>IF(U221=0,"-",ROUNDDOWN(+U221/+Z219,2))</f>
        <v>-</v>
      </c>
      <c r="I212" s="1585" t="str">
        <f>IF(Z215=0,"-",ROUNDDOWN(+Z215/+Z219,2))</f>
        <v>-</v>
      </c>
      <c r="J212" s="301"/>
      <c r="K212" s="141"/>
      <c r="L212" s="148"/>
      <c r="M212" s="313"/>
      <c r="N212" s="278" t="str">
        <f>IF(ISERROR(INDEX('7建具表'!$D$12:$D$298,MATCH(M212,'7建具表'!$C$12:$C$298,0))),"0",INDEX('7建具表'!$D$12:$D$298,MATCH(M212,'7建具表'!$C$12:$C$298,0)))</f>
        <v>0</v>
      </c>
      <c r="O212" s="277" t="str">
        <f>IF(ISERROR(INDEX('7建具表'!$E$12:$E$298,MATCH(M212,'7建具表'!$C$12:$C$298,0))),"0",INDEX('7建具表'!$E$12:$E$298,MATCH(M212,'7建具表'!$C$12:$C$298,0)))</f>
        <v>0</v>
      </c>
      <c r="P212" s="237">
        <f>ROUNDDOWN(+N212*O212,3)</f>
        <v>0</v>
      </c>
      <c r="Q212" s="154"/>
      <c r="R212" s="319"/>
      <c r="S212" s="278" t="str">
        <f>IF(ISERROR(INDEX('7建具表'!$D$12:$D$298,MATCH(R212,'7建具表'!$C$12:$C$298,0))),"0",INDEX('7建具表'!$D$12:$D$298,MATCH(R212,'7建具表'!$C$12:$C$298,0)))</f>
        <v>0</v>
      </c>
      <c r="T212" s="277" t="str">
        <f>IF(ISERROR(INDEX('7建具表'!$E$12:$E$298,MATCH(R212,'7建具表'!$C$12:$C$298,0))),"0",INDEX('7建具表'!$E$12:$E$298,MATCH(R212,'7建具表'!$C$12:$C$298,0)))</f>
        <v>0</v>
      </c>
      <c r="U212" s="237">
        <f>ROUNDDOWN(+S212*T212,3)</f>
        <v>0</v>
      </c>
      <c r="V212" s="158"/>
      <c r="W212" s="324"/>
      <c r="X212" s="278" t="str">
        <f>IF(ISERROR(INDEX('7建具表'!$D$12:$D$298,MATCH(W212,'7建具表'!$C$12:$C$298,0))),"0",INDEX('7建具表'!$D$12:$D$298,MATCH(W212,'7建具表'!$C$12:$C$298,0)))</f>
        <v>0</v>
      </c>
      <c r="Y212" s="277" t="str">
        <f>IF(ISERROR(INDEX('7建具表'!$E$12:$E$298,MATCH(W212,'7建具表'!$C$12:$C$298,0))),"0",INDEX('7建具表'!$E$12:$E$298,MATCH(W212,'7建具表'!$C$12:$C$298,0)))</f>
        <v>0</v>
      </c>
      <c r="Z212" s="237">
        <f>ROUNDDOWN(+X212*Y212,3)</f>
        <v>0</v>
      </c>
      <c r="AA212" s="22"/>
      <c r="AB212" s="22"/>
    </row>
    <row r="213" spans="2:28" s="23" customFormat="1" ht="13.5" customHeight="1" x14ac:dyDescent="0.15">
      <c r="B213" s="1599"/>
      <c r="C213" s="1604"/>
      <c r="D213" s="1583"/>
      <c r="E213" s="1603"/>
      <c r="F213" s="1586"/>
      <c r="G213" s="1586"/>
      <c r="H213" s="1586"/>
      <c r="I213" s="1586"/>
      <c r="J213" s="302"/>
      <c r="K213" s="142"/>
      <c r="L213" s="147"/>
      <c r="M213" s="313"/>
      <c r="N213" s="278" t="str">
        <f>IF(ISERROR(INDEX('7建具表'!$D$12:$D$298,MATCH(M213,'7建具表'!$C$12:$C$298,0))),"0",INDEX('7建具表'!$D$12:$D$298,MATCH(M213,'7建具表'!$C$12:$C$298,0)))</f>
        <v>0</v>
      </c>
      <c r="O213" s="277" t="str">
        <f>IF(ISERROR(INDEX('7建具表'!$E$12:$E$298,MATCH(M213,'7建具表'!$C$12:$C$298,0))),"0",INDEX('7建具表'!$E$12:$E$298,MATCH(M213,'7建具表'!$C$12:$C$298,0)))</f>
        <v>0</v>
      </c>
      <c r="P213" s="237">
        <f>ROUNDDOWN(+N213*O213,3)</f>
        <v>0</v>
      </c>
      <c r="Q213" s="153"/>
      <c r="R213" s="319"/>
      <c r="S213" s="278" t="str">
        <f>IF(ISERROR(INDEX('7建具表'!$D$12:$D$298,MATCH(R213,'7建具表'!$C$12:$C$298,0))),"0",INDEX('7建具表'!$D$12:$D$298,MATCH(R213,'7建具表'!$C$12:$C$298,0)))</f>
        <v>0</v>
      </c>
      <c r="T213" s="277" t="str">
        <f>IF(ISERROR(INDEX('7建具表'!$E$12:$E$298,MATCH(R213,'7建具表'!$C$12:$C$298,0))),"0",INDEX('7建具表'!$E$12:$E$298,MATCH(R213,'7建具表'!$C$12:$C$298,0)))</f>
        <v>0</v>
      </c>
      <c r="U213" s="237">
        <f>ROUNDDOWN(+S213*T213,3)</f>
        <v>0</v>
      </c>
      <c r="V213" s="147"/>
      <c r="W213" s="324"/>
      <c r="X213" s="278" t="str">
        <f>IF(ISERROR(INDEX('7建具表'!$D$12:$D$298,MATCH(W213,'7建具表'!$C$12:$C$298,0))),"0",INDEX('7建具表'!$D$12:$D$298,MATCH(W213,'7建具表'!$C$12:$C$298,0)))</f>
        <v>0</v>
      </c>
      <c r="Y213" s="277" t="str">
        <f>IF(ISERROR(INDEX('7建具表'!$E$12:$E$298,MATCH(W213,'7建具表'!$C$12:$C$298,0))),"0",INDEX('7建具表'!$E$12:$E$298,MATCH(W213,'7建具表'!$C$12:$C$298,0)))</f>
        <v>0</v>
      </c>
      <c r="Z213" s="237">
        <f>ROUNDDOWN(+X213*Y213,3)</f>
        <v>0</v>
      </c>
      <c r="AA213" s="132"/>
      <c r="AB213" s="22"/>
    </row>
    <row r="214" spans="2:28" s="23" customFormat="1" ht="13.5" customHeight="1" x14ac:dyDescent="0.15">
      <c r="B214" s="1599"/>
      <c r="C214" s="1605" t="s">
        <v>1354</v>
      </c>
      <c r="D214" s="1582">
        <f>IF(D212-$Y$8/100&lt;0,0,D212-$Y$8/100)</f>
        <v>0</v>
      </c>
      <c r="E214" s="1580" t="str">
        <f>IF(E212="-","-",IF(E212-$Y$8/100&lt;0,0,IF(E212=1,1,E212-$Y$8/100)))</f>
        <v>-</v>
      </c>
      <c r="F214" s="1576" t="str">
        <f>IF(F212="-","-",IF(F212-$Y$8/100&lt;0,0,IF(F212=1,1,F212-$Y$8/100)))</f>
        <v>-</v>
      </c>
      <c r="G214" s="1576" t="str">
        <f>IF(G212="-","-",IF(G212-$Y$8/100&lt;0,0,IF(G212=1,1,G212-$Y$8/100)))</f>
        <v>-</v>
      </c>
      <c r="H214" s="1576" t="str">
        <f>IF(H212="-","-",IF(H212-$Y$8/100&lt;0,0,IF(H212=1,1,H212-$Y$8/100)))</f>
        <v>-</v>
      </c>
      <c r="I214" s="1576" t="str">
        <f>IF(I212="-","-",IF(I212-$Y$8/100&lt;0,0,IF(I212=1,1,I212-$Y$8/100)))</f>
        <v>-</v>
      </c>
      <c r="J214" s="302"/>
      <c r="K214" s="142"/>
      <c r="L214" s="148"/>
      <c r="M214" s="314"/>
      <c r="N214" s="279" t="str">
        <f>IF(ISERROR(INDEX('7建具表'!$D$12:$D$298,MATCH(M214,'7建具表'!$C$12:$C$298,0))),"0",INDEX('7建具表'!$D$12:$D$298,MATCH(M214,'7建具表'!$C$12:$C$298,0)))</f>
        <v>0</v>
      </c>
      <c r="O214" s="280" t="str">
        <f>IF(ISERROR(INDEX('7建具表'!$E$12:$E$298,MATCH(M214,'7建具表'!$C$12:$C$298,0))),"0",INDEX('7建具表'!$E$12:$E$298,MATCH(M214,'7建具表'!$C$12:$C$298,0)))</f>
        <v>0</v>
      </c>
      <c r="P214" s="119">
        <f>ROUNDDOWN(+N214*O214,3)</f>
        <v>0</v>
      </c>
      <c r="Q214" s="154"/>
      <c r="R214" s="320"/>
      <c r="S214" s="283" t="str">
        <f>IF(ISERROR(INDEX('7建具表'!$D$12:$D$298,MATCH(R214,'7建具表'!$C$12:$C$298,0))),"0",INDEX('7建具表'!$D$12:$D$298,MATCH(R214,'7建具表'!$C$12:$C$298,0)))</f>
        <v>0</v>
      </c>
      <c r="T214" s="284" t="str">
        <f>IF(ISERROR(INDEX('7建具表'!$E$12:$E$298,MATCH(R214,'7建具表'!$C$12:$C$298,0))),"0",INDEX('7建具表'!$E$12:$E$298,MATCH(R214,'7建具表'!$C$12:$C$298,0)))</f>
        <v>0</v>
      </c>
      <c r="U214" s="119">
        <f>ROUNDDOWN(+S214*T214,3)</f>
        <v>0</v>
      </c>
      <c r="V214" s="159"/>
      <c r="W214" s="325"/>
      <c r="X214" s="283" t="str">
        <f>IF(ISERROR(INDEX('7建具表'!$D$12:$D$298,MATCH(W214,'7建具表'!$C$12:$C$298,0))),"0",INDEX('7建具表'!$D$12:$D$298,MATCH(W214,'7建具表'!$C$12:$C$298,0)))</f>
        <v>0</v>
      </c>
      <c r="Y214" s="284" t="str">
        <f>IF(ISERROR(INDEX('7建具表'!$E$12:$E$298,MATCH(W214,'7建具表'!$C$12:$C$298,0))),"0",INDEX('7建具表'!$E$12:$E$298,MATCH(W214,'7建具表'!$C$12:$C$298,0)))</f>
        <v>0</v>
      </c>
      <c r="Z214" s="119">
        <f>ROUNDDOWN(+X214*Y214,3)</f>
        <v>0</v>
      </c>
      <c r="AA214" s="22"/>
      <c r="AB214" s="22"/>
    </row>
    <row r="215" spans="2:28" s="23" customFormat="1" ht="13.5" customHeight="1" x14ac:dyDescent="0.15">
      <c r="B215" s="1599"/>
      <c r="C215" s="1579"/>
      <c r="D215" s="1583"/>
      <c r="E215" s="1581"/>
      <c r="F215" s="1577"/>
      <c r="G215" s="1577"/>
      <c r="H215" s="1577"/>
      <c r="I215" s="1577"/>
      <c r="J215" s="302"/>
      <c r="K215" s="142"/>
      <c r="L215" s="149"/>
      <c r="M215" s="315"/>
      <c r="N215" s="124"/>
      <c r="O215" s="124"/>
      <c r="P215" s="281">
        <f>ROUNDDOWN(SUM(P210:P214),2)</f>
        <v>0</v>
      </c>
      <c r="Q215" s="155"/>
      <c r="R215" s="321"/>
      <c r="S215" s="286"/>
      <c r="T215" s="286"/>
      <c r="U215" s="281">
        <f>ROUNDDOWN(SUM(U210:U214),2)</f>
        <v>0</v>
      </c>
      <c r="V215" s="155"/>
      <c r="W215" s="287"/>
      <c r="X215" s="286"/>
      <c r="Y215" s="286"/>
      <c r="Z215" s="281">
        <f>ROUNDDOWN(SUM(Z210:Z214),2)</f>
        <v>0</v>
      </c>
      <c r="AA215" s="22"/>
      <c r="AB215" s="22"/>
    </row>
    <row r="216" spans="2:28" s="23" customFormat="1" ht="13.5" customHeight="1" x14ac:dyDescent="0.15">
      <c r="B216" s="1599"/>
      <c r="C216" s="129"/>
      <c r="D216" s="130"/>
      <c r="E216" s="131"/>
      <c r="F216" s="131"/>
      <c r="G216" s="131"/>
      <c r="H216" s="131"/>
      <c r="I216" s="133"/>
      <c r="J216" s="301"/>
      <c r="K216" s="141"/>
      <c r="L216" s="148" t="s">
        <v>386</v>
      </c>
      <c r="M216" s="316"/>
      <c r="N216" s="277" t="str">
        <f>IF(ISERROR(INDEX('7建具表'!$D$12:$D$298,MATCH(M216,'7建具表'!$C$12:$C$298,0))),"0",INDEX('7建具表'!$D$12:$D$298,MATCH(M216,'7建具表'!$C$12:$C$298,0)))</f>
        <v>0</v>
      </c>
      <c r="O216" s="277" t="str">
        <f>IF(ISERROR(INDEX('7建具表'!$E$12:$E$298,MATCH(M216,'7建具表'!$C$12:$C$298,0))),"0",INDEX('7建具表'!$E$12:$E$298,MATCH(M216,'7建具表'!$C$12:$C$298,0)))</f>
        <v>0</v>
      </c>
      <c r="P216" s="237">
        <f>ROUNDDOWN(+N216*O216,3)</f>
        <v>0</v>
      </c>
      <c r="Q216" s="156" t="s">
        <v>388</v>
      </c>
      <c r="R216" s="319"/>
      <c r="S216" s="282" t="str">
        <f>IF(ISERROR(INDEX('7建具表'!$D$12:$D$298,MATCH(R216,'7建具表'!$C$12:$C$298,0))),"0",INDEX('7建具表'!$D$12:$D$298,MATCH(R216,'7建具表'!$C$12:$C$298,0)))</f>
        <v>0</v>
      </c>
      <c r="T216" s="282" t="str">
        <f>IF(ISERROR(INDEX('7建具表'!$E$12:$E$298,MATCH(R216,'7建具表'!$C$12:$C$298,0))),"0",INDEX('7建具表'!$E$12:$E$298,MATCH(R216,'7建具表'!$C$12:$C$298,0)))</f>
        <v>0</v>
      </c>
      <c r="U216" s="237">
        <f>ROUNDDOWN(+S216*T216,3)</f>
        <v>0</v>
      </c>
      <c r="V216" s="120"/>
      <c r="X216" s="122"/>
      <c r="Y216" s="122"/>
      <c r="Z216" s="19"/>
      <c r="AA216" s="22"/>
      <c r="AB216" s="22"/>
    </row>
    <row r="217" spans="2:28" s="23" customFormat="1" ht="13.5" customHeight="1" x14ac:dyDescent="0.15">
      <c r="B217" s="1599"/>
      <c r="C217" s="134" t="s">
        <v>1352</v>
      </c>
      <c r="D217" s="22"/>
      <c r="E217" s="128"/>
      <c r="F217" s="128"/>
      <c r="G217" s="128"/>
      <c r="H217" s="128"/>
      <c r="I217" s="127"/>
      <c r="J217" s="302"/>
      <c r="K217" s="142"/>
      <c r="L217" s="148"/>
      <c r="M217" s="313"/>
      <c r="N217" s="277" t="str">
        <f>IF(ISERROR(INDEX('7建具表'!$D$12:$D$298,MATCH(M217,'7建具表'!$C$12:$C$298,0))),"0",INDEX('7建具表'!$D$12:$D$298,MATCH(M217,'7建具表'!$C$12:$C$298,0)))</f>
        <v>0</v>
      </c>
      <c r="O217" s="277" t="str">
        <f>IF(ISERROR(INDEX('7建具表'!$E$12:$E$298,MATCH(M217,'7建具表'!$C$12:$C$298,0))),"0",INDEX('7建具表'!$E$12:$E$298,MATCH(M217,'7建具表'!$C$12:$C$298,0)))</f>
        <v>0</v>
      </c>
      <c r="P217" s="237">
        <f>ROUNDDOWN(+N217*O217,3)</f>
        <v>0</v>
      </c>
      <c r="Q217" s="154"/>
      <c r="R217" s="319"/>
      <c r="S217" s="277" t="str">
        <f>IF(ISERROR(INDEX('7建具表'!$D$12:$D$298,MATCH(R217,'7建具表'!$C$12:$C$298,0))),"0",INDEX('7建具表'!$D$12:$D$298,MATCH(R217,'7建具表'!$C$12:$C$298,0)))</f>
        <v>0</v>
      </c>
      <c r="T217" s="277" t="str">
        <f>IF(ISERROR(INDEX('7建具表'!$E$12:$E$298,MATCH(R217,'7建具表'!$C$12:$C$298,0))),"0",INDEX('7建具表'!$E$12:$E$298,MATCH(R217,'7建具表'!$C$12:$C$298,0)))</f>
        <v>0</v>
      </c>
      <c r="U217" s="237">
        <f>ROUNDDOWN(+S217*T217,3)</f>
        <v>0</v>
      </c>
      <c r="V217" s="121"/>
      <c r="X217" s="123"/>
      <c r="Y217" s="123"/>
      <c r="Z217" s="137"/>
      <c r="AA217" s="22"/>
      <c r="AB217" s="22"/>
    </row>
    <row r="218" spans="2:28" s="23" customFormat="1" ht="13.5" customHeight="1" x14ac:dyDescent="0.15">
      <c r="B218" s="1599"/>
      <c r="C218" s="1609"/>
      <c r="D218" s="1610"/>
      <c r="E218" s="1610"/>
      <c r="F218" s="1610"/>
      <c r="G218" s="1610"/>
      <c r="H218" s="1610"/>
      <c r="I218" s="1611"/>
      <c r="J218" s="302"/>
      <c r="K218" s="142"/>
      <c r="L218" s="148"/>
      <c r="M218" s="313"/>
      <c r="N218" s="278" t="str">
        <f>IF(ISERROR(INDEX('7建具表'!$D$12:$D$298,MATCH(M218,'7建具表'!$C$12:$C$298,0))),"0",INDEX('7建具表'!$D$12:$D$298,MATCH(M218,'7建具表'!$C$12:$C$298,0)))</f>
        <v>0</v>
      </c>
      <c r="O218" s="277" t="str">
        <f>IF(ISERROR(INDEX('7建具表'!$E$12:$E$298,MATCH(M218,'7建具表'!$C$12:$C$298,0))),"0",INDEX('7建具表'!$E$12:$E$298,MATCH(M218,'7建具表'!$C$12:$C$298,0)))</f>
        <v>0</v>
      </c>
      <c r="P218" s="237">
        <f>ROUNDDOWN(+N218*O218,3)</f>
        <v>0</v>
      </c>
      <c r="Q218" s="154"/>
      <c r="R218" s="319"/>
      <c r="S218" s="278" t="str">
        <f>IF(ISERROR(INDEX('7建具表'!$D$12:$D$298,MATCH(R218,'7建具表'!$C$12:$C$298,0))),"0",INDEX('7建具表'!$D$12:$D$298,MATCH(R218,'7建具表'!$C$12:$C$298,0)))</f>
        <v>0</v>
      </c>
      <c r="T218" s="277" t="str">
        <f>IF(ISERROR(INDEX('7建具表'!$E$12:$E$298,MATCH(R218,'7建具表'!$C$12:$C$298,0))),"0",INDEX('7建具表'!$E$12:$E$298,MATCH(R218,'7建具表'!$C$12:$C$298,0)))</f>
        <v>0</v>
      </c>
      <c r="U218" s="237">
        <f>ROUNDDOWN(+S218*T218,3)</f>
        <v>0</v>
      </c>
      <c r="V218" s="121"/>
      <c r="X218" s="123"/>
      <c r="Y218" s="123"/>
      <c r="Z218" s="138"/>
      <c r="AA218" s="22"/>
      <c r="AB218" s="22"/>
    </row>
    <row r="219" spans="2:28" s="23" customFormat="1" ht="13.5" customHeight="1" x14ac:dyDescent="0.15">
      <c r="B219" s="1599"/>
      <c r="C219" s="1609"/>
      <c r="D219" s="1610"/>
      <c r="E219" s="1610"/>
      <c r="F219" s="1610"/>
      <c r="G219" s="1610"/>
      <c r="H219" s="1610"/>
      <c r="I219" s="1611"/>
      <c r="J219" s="302"/>
      <c r="K219" s="142"/>
      <c r="L219" s="148"/>
      <c r="M219" s="313"/>
      <c r="N219" s="278" t="str">
        <f>IF(ISERROR(INDEX('7建具表'!$D$12:$D$298,MATCH(M219,'7建具表'!$C$12:$C$298,0))),"0",INDEX('7建具表'!$D$12:$D$298,MATCH(M219,'7建具表'!$C$12:$C$298,0)))</f>
        <v>0</v>
      </c>
      <c r="O219" s="277" t="str">
        <f>IF(ISERROR(INDEX('7建具表'!$E$12:$E$298,MATCH(M219,'7建具表'!$C$12:$C$298,0))),"0",INDEX('7建具表'!$E$12:$E$298,MATCH(M219,'7建具表'!$C$12:$C$298,0)))</f>
        <v>0</v>
      </c>
      <c r="P219" s="237">
        <f>ROUNDDOWN(+N219*O219,3)</f>
        <v>0</v>
      </c>
      <c r="Q219" s="154"/>
      <c r="R219" s="319"/>
      <c r="S219" s="278" t="str">
        <f>IF(ISERROR(INDEX('7建具表'!$D$12:$D$298,MATCH(R219,'7建具表'!$C$12:$C$298,0))),"0",INDEX('7建具表'!$D$12:$D$298,MATCH(R219,'7建具表'!$C$12:$C$298,0)))</f>
        <v>0</v>
      </c>
      <c r="T219" s="277" t="str">
        <f>IF(ISERROR(INDEX('7建具表'!$E$12:$E$298,MATCH(R219,'7建具表'!$C$12:$C$298,0))),"0",INDEX('7建具表'!$E$12:$E$298,MATCH(R219,'7建具表'!$C$12:$C$298,0)))</f>
        <v>0</v>
      </c>
      <c r="U219" s="237">
        <f>ROUNDDOWN(+S219*T219,3)</f>
        <v>0</v>
      </c>
      <c r="V219" s="120"/>
      <c r="X219" s="123"/>
      <c r="Y219" s="123" t="s">
        <v>390</v>
      </c>
      <c r="Z219" s="1578">
        <f>+P215+P221+U215+U221+Z215</f>
        <v>0</v>
      </c>
      <c r="AA219" s="22"/>
      <c r="AB219" s="22"/>
    </row>
    <row r="220" spans="2:28" s="23" customFormat="1" ht="13.5" customHeight="1" x14ac:dyDescent="0.15">
      <c r="B220" s="1599"/>
      <c r="C220" s="1609"/>
      <c r="D220" s="1610"/>
      <c r="E220" s="1610"/>
      <c r="F220" s="1610"/>
      <c r="G220" s="1610"/>
      <c r="H220" s="1610"/>
      <c r="I220" s="1611"/>
      <c r="J220" s="303"/>
      <c r="K220" s="143"/>
      <c r="L220" s="148"/>
      <c r="M220" s="317"/>
      <c r="N220" s="283" t="str">
        <f>IF(ISERROR(INDEX('7建具表'!$D$12:$D$298,MATCH(M220,'7建具表'!$C$12:$C$298,0))),"0",INDEX('7建具表'!$D$12:$D$298,MATCH(M220,'7建具表'!$C$12:$C$298,0)))</f>
        <v>0</v>
      </c>
      <c r="O220" s="284" t="str">
        <f>IF(ISERROR(INDEX('7建具表'!$E$12:$E$298,MATCH(M220,'7建具表'!$C$12:$C$298,0))),"0",INDEX('7建具表'!$E$12:$E$298,MATCH(M220,'7建具表'!$C$12:$C$298,0)))</f>
        <v>0</v>
      </c>
      <c r="P220" s="119">
        <f>ROUNDDOWN(+N220*O220,3)</f>
        <v>0</v>
      </c>
      <c r="Q220" s="154"/>
      <c r="R220" s="320"/>
      <c r="S220" s="283" t="str">
        <f>IF(ISERROR(INDEX('7建具表'!$D$12:$D$298,MATCH(R220,'7建具表'!$C$12:$C$298,0))),"0",INDEX('7建具表'!$D$12:$D$298,MATCH(R220,'7建具表'!$C$12:$C$298,0)))</f>
        <v>0</v>
      </c>
      <c r="T220" s="284" t="str">
        <f>IF(ISERROR(INDEX('7建具表'!$E$12:$E$298,MATCH(R220,'7建具表'!$C$12:$C$298,0))),"0",INDEX('7建具表'!$E$12:$E$298,MATCH(R220,'7建具表'!$C$12:$C$298,0)))</f>
        <v>0</v>
      </c>
      <c r="U220" s="119">
        <f>ROUNDDOWN(+S220*T220,3)</f>
        <v>0</v>
      </c>
      <c r="V220" s="121"/>
      <c r="X220" s="123"/>
      <c r="Y220" s="123" t="s">
        <v>1355</v>
      </c>
      <c r="Z220" s="1584"/>
      <c r="AA220" s="22"/>
      <c r="AB220" s="22"/>
    </row>
    <row r="221" spans="2:28" s="23" customFormat="1" ht="13.5" customHeight="1" x14ac:dyDescent="0.15">
      <c r="B221" s="1600"/>
      <c r="C221" s="1612"/>
      <c r="D221" s="1613"/>
      <c r="E221" s="1613"/>
      <c r="F221" s="1613"/>
      <c r="G221" s="1613"/>
      <c r="H221" s="1613"/>
      <c r="I221" s="1614"/>
      <c r="J221" s="304" t="s">
        <v>390</v>
      </c>
      <c r="K221" s="276">
        <f>SUM(K210:K220)</f>
        <v>0</v>
      </c>
      <c r="L221" s="149"/>
      <c r="M221" s="288"/>
      <c r="N221" s="286"/>
      <c r="O221" s="286"/>
      <c r="P221" s="281">
        <f>ROUNDDOWN(SUM(P216:P220),2)</f>
        <v>0</v>
      </c>
      <c r="Q221" s="118"/>
      <c r="R221" s="285"/>
      <c r="S221" s="286"/>
      <c r="T221" s="286"/>
      <c r="U221" s="281">
        <f>ROUNDDOWN(SUM(U216:U220),2)</f>
        <v>0</v>
      </c>
      <c r="V221" s="135"/>
      <c r="W221" s="136"/>
      <c r="X221" s="124"/>
      <c r="Y221" s="124"/>
      <c r="Z221" s="1579"/>
      <c r="AA221" s="22"/>
      <c r="AB221" s="22"/>
    </row>
    <row r="222" spans="2:28" x14ac:dyDescent="0.15">
      <c r="J222" s="306"/>
    </row>
    <row r="223" spans="2:28" s="23" customFormat="1" ht="18" customHeight="1" x14ac:dyDescent="0.15">
      <c r="B223" s="23" t="s">
        <v>1136</v>
      </c>
      <c r="C223" s="192" t="s">
        <v>220</v>
      </c>
      <c r="J223" s="307"/>
    </row>
    <row r="224" spans="2:28" s="23" customFormat="1" ht="18" customHeight="1" x14ac:dyDescent="0.15">
      <c r="C224" s="23" t="s">
        <v>216</v>
      </c>
      <c r="J224" s="307"/>
    </row>
    <row r="225" spans="2:28" s="23" customFormat="1" ht="18" customHeight="1" x14ac:dyDescent="0.15">
      <c r="C225" s="192" t="s">
        <v>217</v>
      </c>
      <c r="J225" s="307"/>
    </row>
    <row r="226" spans="2:28" s="23" customFormat="1" ht="18" customHeight="1" x14ac:dyDescent="0.15">
      <c r="B226" s="23" t="s">
        <v>1136</v>
      </c>
      <c r="C226" s="23" t="s">
        <v>213</v>
      </c>
      <c r="J226" s="307"/>
    </row>
    <row r="227" spans="2:28" s="23" customFormat="1" ht="18" customHeight="1" x14ac:dyDescent="0.15">
      <c r="J227" s="307"/>
    </row>
    <row r="228" spans="2:28" s="23" customFormat="1" ht="18" customHeight="1" x14ac:dyDescent="0.15">
      <c r="J228" s="307"/>
    </row>
    <row r="229" spans="2:28" s="23" customFormat="1" ht="18" customHeight="1" x14ac:dyDescent="0.15">
      <c r="B229" s="197" t="s">
        <v>298</v>
      </c>
      <c r="J229" s="307"/>
    </row>
    <row r="230" spans="2:28" s="23" customFormat="1" ht="18" customHeight="1" x14ac:dyDescent="0.15">
      <c r="B230" s="187"/>
      <c r="J230" s="307"/>
    </row>
    <row r="231" spans="2:28" s="23" customFormat="1" ht="18" customHeight="1" x14ac:dyDescent="0.15">
      <c r="B231" s="197"/>
      <c r="C231" s="197"/>
      <c r="J231" s="307"/>
    </row>
    <row r="232" spans="2:28" s="187" customFormat="1" ht="18" customHeight="1" x14ac:dyDescent="0.15">
      <c r="B232" s="679" t="s">
        <v>396</v>
      </c>
      <c r="C232" s="661" t="s">
        <v>214</v>
      </c>
      <c r="G232" s="1587"/>
      <c r="H232" s="1588"/>
      <c r="I232" s="1588"/>
      <c r="J232" s="308"/>
      <c r="Q232" s="186"/>
      <c r="R232" s="186"/>
      <c r="S232" s="186"/>
      <c r="T232" s="186"/>
      <c r="U232" s="186"/>
      <c r="V232" s="186"/>
      <c r="W232" s="120"/>
      <c r="X232" s="146"/>
      <c r="Z232" s="291" t="s">
        <v>1108</v>
      </c>
    </row>
    <row r="233" spans="2:28" s="187" customFormat="1" ht="18" customHeight="1" x14ac:dyDescent="0.15">
      <c r="B233" s="679" t="s">
        <v>396</v>
      </c>
      <c r="C233" s="661" t="s">
        <v>215</v>
      </c>
      <c r="F233" s="117"/>
      <c r="G233" s="1587"/>
      <c r="H233" s="1587"/>
      <c r="I233" s="1587"/>
      <c r="J233" s="308"/>
      <c r="Q233" s="186"/>
      <c r="R233" s="186"/>
      <c r="S233" s="186"/>
      <c r="T233" s="186"/>
      <c r="U233" s="186"/>
      <c r="V233" s="186"/>
      <c r="W233" s="23"/>
      <c r="X233" s="22"/>
    </row>
    <row r="234" spans="2:28" s="187" customFormat="1" ht="18" customHeight="1" x14ac:dyDescent="0.15">
      <c r="B234" s="654" t="s">
        <v>1869</v>
      </c>
      <c r="D234" s="191"/>
      <c r="F234" s="117"/>
      <c r="G234" s="117"/>
      <c r="H234" s="117"/>
      <c r="I234" s="117"/>
      <c r="J234" s="308"/>
      <c r="S234" s="190"/>
      <c r="T234" s="145" t="s">
        <v>383</v>
      </c>
      <c r="U234" s="197"/>
      <c r="V234" s="197"/>
      <c r="W234" s="188"/>
      <c r="X234" s="188"/>
      <c r="Y234" s="17"/>
      <c r="Z234" s="198" t="s">
        <v>218</v>
      </c>
    </row>
    <row r="235" spans="2:28" s="23" customFormat="1" ht="18" customHeight="1" x14ac:dyDescent="0.15">
      <c r="B235" s="16"/>
      <c r="J235" s="307"/>
      <c r="L235" s="22"/>
      <c r="M235" s="22"/>
      <c r="N235" s="22"/>
      <c r="O235" s="22"/>
      <c r="Z235" s="22"/>
      <c r="AB235" s="189"/>
    </row>
    <row r="236" spans="2:28" ht="19.5" customHeight="1" x14ac:dyDescent="0.15">
      <c r="B236" s="18"/>
      <c r="C236" s="1619" t="s">
        <v>1357</v>
      </c>
      <c r="D236" s="1620"/>
      <c r="E236" s="1589" t="s">
        <v>1358</v>
      </c>
      <c r="F236" s="1590"/>
      <c r="G236" s="1590"/>
      <c r="H236" s="1590"/>
      <c r="I236" s="1591"/>
      <c r="J236" s="309"/>
      <c r="K236" s="194"/>
      <c r="L236" s="1606" t="s">
        <v>1359</v>
      </c>
      <c r="M236" s="1607"/>
      <c r="N236" s="1607"/>
      <c r="O236" s="1607"/>
      <c r="P236" s="1607"/>
      <c r="Q236" s="1607"/>
      <c r="R236" s="1607"/>
      <c r="S236" s="1607"/>
      <c r="T236" s="1607"/>
      <c r="U236" s="1607"/>
      <c r="V236" s="1607"/>
      <c r="W236" s="1607"/>
      <c r="X236" s="1607"/>
      <c r="Y236" s="1607"/>
      <c r="Z236" s="1608"/>
    </row>
    <row r="237" spans="2:28" ht="18" customHeight="1" x14ac:dyDescent="0.15">
      <c r="B237" s="101"/>
      <c r="C237" s="1621"/>
      <c r="D237" s="1622"/>
      <c r="E237" s="1592"/>
      <c r="F237" s="1593"/>
      <c r="G237" s="1593"/>
      <c r="H237" s="1593"/>
      <c r="I237" s="1594"/>
      <c r="J237" s="310" t="s">
        <v>914</v>
      </c>
      <c r="K237" s="195" t="s">
        <v>913</v>
      </c>
      <c r="L237" s="20" t="s">
        <v>264</v>
      </c>
      <c r="M237" s="1625" t="s">
        <v>391</v>
      </c>
      <c r="N237" s="1606" t="s">
        <v>392</v>
      </c>
      <c r="O237" s="1608"/>
      <c r="P237" s="20" t="s">
        <v>390</v>
      </c>
      <c r="Q237" s="20" t="s">
        <v>264</v>
      </c>
      <c r="R237" s="1625" t="s">
        <v>391</v>
      </c>
      <c r="S237" s="1606" t="s">
        <v>392</v>
      </c>
      <c r="T237" s="1608"/>
      <c r="U237" s="20" t="s">
        <v>390</v>
      </c>
      <c r="V237" s="20" t="s">
        <v>264</v>
      </c>
      <c r="W237" s="1625" t="s">
        <v>391</v>
      </c>
      <c r="X237" s="1606" t="s">
        <v>392</v>
      </c>
      <c r="Y237" s="1608"/>
      <c r="Z237" s="20" t="s">
        <v>390</v>
      </c>
    </row>
    <row r="238" spans="2:28" ht="18" customHeight="1" x14ac:dyDescent="0.15">
      <c r="B238" s="126"/>
      <c r="C238" s="1623"/>
      <c r="D238" s="1624"/>
      <c r="E238" s="1595"/>
      <c r="F238" s="1596"/>
      <c r="G238" s="1596"/>
      <c r="H238" s="1596"/>
      <c r="I238" s="1597"/>
      <c r="J238" s="311"/>
      <c r="K238" s="196"/>
      <c r="L238" s="125"/>
      <c r="M238" s="1626"/>
      <c r="N238" s="21" t="s">
        <v>393</v>
      </c>
      <c r="O238" s="77" t="s">
        <v>394</v>
      </c>
      <c r="P238" s="119" t="s">
        <v>395</v>
      </c>
      <c r="Q238" s="119"/>
      <c r="R238" s="1626"/>
      <c r="S238" s="21" t="s">
        <v>393</v>
      </c>
      <c r="T238" s="21" t="s">
        <v>394</v>
      </c>
      <c r="U238" s="119" t="s">
        <v>395</v>
      </c>
      <c r="V238" s="119"/>
      <c r="W238" s="1626"/>
      <c r="X238" s="21" t="s">
        <v>393</v>
      </c>
      <c r="Y238" s="21" t="s">
        <v>394</v>
      </c>
      <c r="Z238" s="119" t="s">
        <v>395</v>
      </c>
    </row>
    <row r="239" spans="2:28" s="23" customFormat="1" ht="13.5" customHeight="1" x14ac:dyDescent="0.15">
      <c r="B239" s="1598">
        <v>17</v>
      </c>
      <c r="C239" s="1615" t="s">
        <v>1360</v>
      </c>
      <c r="D239" s="1616"/>
      <c r="E239" s="1578" t="s">
        <v>385</v>
      </c>
      <c r="F239" s="1578" t="s">
        <v>386</v>
      </c>
      <c r="G239" s="1578" t="s">
        <v>387</v>
      </c>
      <c r="H239" s="1578" t="s">
        <v>388</v>
      </c>
      <c r="I239" s="1578" t="s">
        <v>389</v>
      </c>
      <c r="J239" s="312"/>
      <c r="K239" s="140"/>
      <c r="L239" s="150" t="s">
        <v>385</v>
      </c>
      <c r="M239" s="313"/>
      <c r="N239" s="277" t="str">
        <f>IF(ISERROR(INDEX('7建具表'!$D$12:$D$298,MATCH(M239,'7建具表'!$C$12:$C$298,0))),"0",INDEX('7建具表'!$D$12:$D$298,MATCH(M239,'7建具表'!$C$12:$C$298,0)))</f>
        <v>0</v>
      </c>
      <c r="O239" s="277" t="str">
        <f>IF(ISERROR(INDEX('7建具表'!$E$12:$E$298,MATCH(M239,'7建具表'!$C$12:$C$298,0))),"0",INDEX('7建具表'!$E$12:$E$298,MATCH(M239,'7建具表'!$C$12:$C$298,0)))</f>
        <v>0</v>
      </c>
      <c r="P239" s="237">
        <f>ROUNDDOWN(+N239*O239,3)</f>
        <v>0</v>
      </c>
      <c r="Q239" s="153" t="s">
        <v>387</v>
      </c>
      <c r="R239" s="319"/>
      <c r="S239" s="282" t="str">
        <f>IF(ISERROR(INDEX('7建具表'!$D$12:$D$298,MATCH(R239,'7建具表'!$C$12:$C$298,0))),"0",INDEX('7建具表'!$D$12:$D$298,MATCH(R239,'7建具表'!$C$12:$C$298,0)))</f>
        <v>0</v>
      </c>
      <c r="T239" s="282" t="str">
        <f>IF(ISERROR(INDEX('7建具表'!$E$12:$E$298,MATCH(R239,'7建具表'!$C$12:$C$298,0))),"0",INDEX('7建具表'!$E$12:$E$298,MATCH(R239,'7建具表'!$C$12:$C$298,0)))</f>
        <v>0</v>
      </c>
      <c r="U239" s="237">
        <f>ROUNDDOWN(+S239*T239,3)</f>
        <v>0</v>
      </c>
      <c r="V239" s="153" t="s">
        <v>389</v>
      </c>
      <c r="W239" s="323"/>
      <c r="X239" s="282" t="str">
        <f>IF(ISERROR(INDEX('7建具表'!$D$12:$D$298,MATCH(W239,'7建具表'!$C$12:$C$298,0))),"0",INDEX('7建具表'!$D$12:$D$298,MATCH(W239,'7建具表'!$C$12:$C$298,0)))</f>
        <v>0</v>
      </c>
      <c r="Y239" s="282" t="str">
        <f>IF(ISERROR(INDEX('7建具表'!$E$12:$E$298,MATCH(W239,'7建具表'!$C$12:$C$298,0))),"0",INDEX('7建具表'!$E$12:$E$298,MATCH(W239,'7建具表'!$C$12:$C$298,0)))</f>
        <v>0</v>
      </c>
      <c r="Z239" s="237">
        <f>ROUNDDOWN(+X239*Y239,3)</f>
        <v>0</v>
      </c>
      <c r="AA239" s="132"/>
      <c r="AB239" s="22"/>
    </row>
    <row r="240" spans="2:28" s="23" customFormat="1" ht="13.5" customHeight="1" x14ac:dyDescent="0.15">
      <c r="B240" s="1599"/>
      <c r="C240" s="1617"/>
      <c r="D240" s="1618"/>
      <c r="E240" s="1579"/>
      <c r="F240" s="1579"/>
      <c r="G240" s="1579"/>
      <c r="H240" s="1579"/>
      <c r="I240" s="1579"/>
      <c r="J240" s="301"/>
      <c r="K240" s="141"/>
      <c r="L240" s="147"/>
      <c r="M240" s="313"/>
      <c r="N240" s="277" t="str">
        <f>IF(ISERROR(INDEX('7建具表'!$D$12:$D$298,MATCH(M240,'7建具表'!$C$12:$C$298,0))),"0",INDEX('7建具表'!$D$12:$D$298,MATCH(M240,'7建具表'!$C$12:$C$298,0)))</f>
        <v>0</v>
      </c>
      <c r="O240" s="277" t="str">
        <f>IF(ISERROR(INDEX('7建具表'!$E$12:$E$298,MATCH(M240,'7建具表'!$C$12:$C$298,0))),"0",INDEX('7建具表'!$E$12:$E$298,MATCH(M240,'7建具表'!$C$12:$C$298,0)))</f>
        <v>0</v>
      </c>
      <c r="P240" s="237">
        <f>ROUNDDOWN(+N240*O240,3)</f>
        <v>0</v>
      </c>
      <c r="Q240" s="154"/>
      <c r="R240" s="319"/>
      <c r="S240" s="277" t="str">
        <f>IF(ISERROR(INDEX('7建具表'!$D$12:$D$298,MATCH(R240,'7建具表'!$C$12:$C$298,0))),"0",INDEX('7建具表'!$D$12:$D$298,MATCH(R240,'7建具表'!$C$12:$C$298,0)))</f>
        <v>0</v>
      </c>
      <c r="T240" s="277" t="str">
        <f>IF(ISERROR(INDEX('7建具表'!$E$12:$E$298,MATCH(R240,'7建具表'!$C$12:$C$298,0))),"0",INDEX('7建具表'!$E$12:$E$298,MATCH(R240,'7建具表'!$C$12:$C$298,0)))</f>
        <v>0</v>
      </c>
      <c r="U240" s="237">
        <f>ROUNDDOWN(+S240*T240,3)</f>
        <v>0</v>
      </c>
      <c r="V240" s="158"/>
      <c r="W240" s="324"/>
      <c r="X240" s="277" t="str">
        <f>IF(ISERROR(INDEX('7建具表'!$D$12:$D$298,MATCH(W240,'7建具表'!$C$12:$C$298,0))),"0",INDEX('7建具表'!$D$12:$D$298,MATCH(W240,'7建具表'!$C$12:$C$298,0)))</f>
        <v>0</v>
      </c>
      <c r="Y240" s="277" t="str">
        <f>IF(ISERROR(INDEX('7建具表'!$E$12:$E$298,MATCH(W240,'7建具表'!$C$12:$C$298,0))),"0",INDEX('7建具表'!$E$12:$E$298,MATCH(W240,'7建具表'!$C$12:$C$298,0)))</f>
        <v>0</v>
      </c>
      <c r="Z240" s="237">
        <f>ROUNDDOWN(+X240*Y240,3)</f>
        <v>0</v>
      </c>
      <c r="AA240" s="22"/>
      <c r="AB240" s="22"/>
    </row>
    <row r="241" spans="2:28" s="23" customFormat="1" ht="13.5" customHeight="1" x14ac:dyDescent="0.15">
      <c r="B241" s="1599"/>
      <c r="C241" s="1578" t="s">
        <v>1353</v>
      </c>
      <c r="D241" s="1601">
        <f>IF(K250=0,0,ROUNDDOWN(+Z248/+K250,2))</f>
        <v>0</v>
      </c>
      <c r="E241" s="1602" t="str">
        <f>IF(P244=0,"-",ROUNDDOWN(+P244/+Z248,2))</f>
        <v>-</v>
      </c>
      <c r="F241" s="1585" t="str">
        <f>IF(P250=0,"-",ROUNDDOWN(+P250/+Z248,2))</f>
        <v>-</v>
      </c>
      <c r="G241" s="1585" t="str">
        <f>IF(U244=0,"-",ROUNDDOWN(U244/Z248,2))</f>
        <v>-</v>
      </c>
      <c r="H241" s="1585" t="str">
        <f>IF(U250=0,"-",ROUNDDOWN(+U250/+Z248,2))</f>
        <v>-</v>
      </c>
      <c r="I241" s="1585" t="str">
        <f>IF(Z244=0,"-",ROUNDDOWN(+Z244/+Z248,2))</f>
        <v>-</v>
      </c>
      <c r="J241" s="301"/>
      <c r="K241" s="141"/>
      <c r="L241" s="147"/>
      <c r="M241" s="313"/>
      <c r="N241" s="278" t="str">
        <f>IF(ISERROR(INDEX('7建具表'!$D$12:$D$298,MATCH(M241,'7建具表'!$C$12:$C$298,0))),"0",INDEX('7建具表'!$D$12:$D$298,MATCH(M241,'7建具表'!$C$12:$C$298,0)))</f>
        <v>0</v>
      </c>
      <c r="O241" s="277" t="str">
        <f>IF(ISERROR(INDEX('7建具表'!$E$12:$E$298,MATCH(M241,'7建具表'!$C$12:$C$298,0))),"0",INDEX('7建具表'!$E$12:$E$298,MATCH(M241,'7建具表'!$C$12:$C$298,0)))</f>
        <v>0</v>
      </c>
      <c r="P241" s="237">
        <f>ROUNDDOWN(+N241*O241,3)</f>
        <v>0</v>
      </c>
      <c r="Q241" s="154"/>
      <c r="R241" s="319"/>
      <c r="S241" s="278" t="str">
        <f>IF(ISERROR(INDEX('7建具表'!$D$12:$D$298,MATCH(R241,'7建具表'!$C$12:$C$298,0))),"0",INDEX('7建具表'!$D$12:$D$298,MATCH(R241,'7建具表'!$C$12:$C$298,0)))</f>
        <v>0</v>
      </c>
      <c r="T241" s="277" t="str">
        <f>IF(ISERROR(INDEX('7建具表'!$E$12:$E$298,MATCH(R241,'7建具表'!$C$12:$C$298,0))),"0",INDEX('7建具表'!$E$12:$E$298,MATCH(R241,'7建具表'!$C$12:$C$298,0)))</f>
        <v>0</v>
      </c>
      <c r="U241" s="237">
        <f>ROUNDDOWN(+S241*T241,3)</f>
        <v>0</v>
      </c>
      <c r="V241" s="158"/>
      <c r="W241" s="324"/>
      <c r="X241" s="278" t="str">
        <f>IF(ISERROR(INDEX('7建具表'!$D$12:$D$298,MATCH(W241,'7建具表'!$C$12:$C$298,0))),"0",INDEX('7建具表'!$D$12:$D$298,MATCH(W241,'7建具表'!$C$12:$C$298,0)))</f>
        <v>0</v>
      </c>
      <c r="Y241" s="277" t="str">
        <f>IF(ISERROR(INDEX('7建具表'!$E$12:$E$298,MATCH(W241,'7建具表'!$C$12:$C$298,0))),"0",INDEX('7建具表'!$E$12:$E$298,MATCH(W241,'7建具表'!$C$12:$C$298,0)))</f>
        <v>0</v>
      </c>
      <c r="Z241" s="237">
        <f>ROUNDDOWN(+X241*Y241,3)</f>
        <v>0</v>
      </c>
      <c r="AA241" s="22"/>
      <c r="AB241" s="22"/>
    </row>
    <row r="242" spans="2:28" s="23" customFormat="1" ht="13.5" customHeight="1" x14ac:dyDescent="0.15">
      <c r="B242" s="1599"/>
      <c r="C242" s="1604"/>
      <c r="D242" s="1583"/>
      <c r="E242" s="1603"/>
      <c r="F242" s="1586"/>
      <c r="G242" s="1586"/>
      <c r="H242" s="1586"/>
      <c r="I242" s="1586"/>
      <c r="J242" s="302"/>
      <c r="K242" s="142"/>
      <c r="L242" s="147"/>
      <c r="M242" s="313"/>
      <c r="N242" s="278" t="str">
        <f>IF(ISERROR(INDEX('7建具表'!$D$12:$D$298,MATCH(M242,'7建具表'!$C$12:$C$298,0))),"0",INDEX('7建具表'!$D$12:$D$298,MATCH(M242,'7建具表'!$C$12:$C$298,0)))</f>
        <v>0</v>
      </c>
      <c r="O242" s="277" t="str">
        <f>IF(ISERROR(INDEX('7建具表'!$E$12:$E$298,MATCH(M242,'7建具表'!$C$12:$C$298,0))),"0",INDEX('7建具表'!$E$12:$E$298,MATCH(M242,'7建具表'!$C$12:$C$298,0)))</f>
        <v>0</v>
      </c>
      <c r="P242" s="237">
        <f>ROUNDDOWN(+N242*O242,3)</f>
        <v>0</v>
      </c>
      <c r="Q242" s="153"/>
      <c r="R242" s="319"/>
      <c r="S242" s="278" t="str">
        <f>IF(ISERROR(INDEX('7建具表'!$D$12:$D$298,MATCH(R242,'7建具表'!$C$12:$C$298,0))),"0",INDEX('7建具表'!$D$12:$D$298,MATCH(R242,'7建具表'!$C$12:$C$298,0)))</f>
        <v>0</v>
      </c>
      <c r="T242" s="277" t="str">
        <f>IF(ISERROR(INDEX('7建具表'!$E$12:$E$298,MATCH(R242,'7建具表'!$C$12:$C$298,0))),"0",INDEX('7建具表'!$E$12:$E$298,MATCH(R242,'7建具表'!$C$12:$C$298,0)))</f>
        <v>0</v>
      </c>
      <c r="U242" s="237">
        <f>ROUNDDOWN(+S242*T242,3)</f>
        <v>0</v>
      </c>
      <c r="V242" s="147"/>
      <c r="W242" s="324"/>
      <c r="X242" s="278" t="str">
        <f>IF(ISERROR(INDEX('7建具表'!$D$12:$D$298,MATCH(W242,'7建具表'!$C$12:$C$298,0))),"0",INDEX('7建具表'!$D$12:$D$298,MATCH(W242,'7建具表'!$C$12:$C$298,0)))</f>
        <v>0</v>
      </c>
      <c r="Y242" s="277" t="str">
        <f>IF(ISERROR(INDEX('7建具表'!$E$12:$E$298,MATCH(W242,'7建具表'!$C$12:$C$298,0))),"0",INDEX('7建具表'!$E$12:$E$298,MATCH(W242,'7建具表'!$C$12:$C$298,0)))</f>
        <v>0</v>
      </c>
      <c r="Z242" s="237">
        <f>ROUNDDOWN(+X242*Y242,3)</f>
        <v>0</v>
      </c>
      <c r="AA242" s="132"/>
      <c r="AB242" s="22"/>
    </row>
    <row r="243" spans="2:28" s="23" customFormat="1" ht="13.5" customHeight="1" x14ac:dyDescent="0.15">
      <c r="B243" s="1599"/>
      <c r="C243" s="1605" t="s">
        <v>1354</v>
      </c>
      <c r="D243" s="1582">
        <f>IF(D241-$Y$8/100&lt;0,0,D241-$Y$8/100)</f>
        <v>0</v>
      </c>
      <c r="E243" s="1580" t="str">
        <f>IF(E241="-","-",IF(E241-$Y$8/100&lt;0,0,IF(E241=1,1,E241-$Y$8/100)))</f>
        <v>-</v>
      </c>
      <c r="F243" s="1576" t="str">
        <f>IF(F241="-","-",IF(F241-$Y$8/100&lt;0,0,IF(F241=1,1,F241-$Y$8/100)))</f>
        <v>-</v>
      </c>
      <c r="G243" s="1576" t="str">
        <f>IF(G241="-","-",IF(G241-$Y$8/100&lt;0,0,IF(G241=1,1,G241-$Y$8/100)))</f>
        <v>-</v>
      </c>
      <c r="H243" s="1576" t="str">
        <f>IF(H241="-","-",IF(H241-$Y$8/100&lt;0,0,IF(H241=1,1,H241-$Y$8/100)))</f>
        <v>-</v>
      </c>
      <c r="I243" s="1576" t="str">
        <f>IF(I241="-","-",IF(I241-$Y$8/100&lt;0,0,IF(I241=1,1,I241-$Y$8/100)))</f>
        <v>-</v>
      </c>
      <c r="J243" s="302"/>
      <c r="K243" s="142"/>
      <c r="L243" s="147"/>
      <c r="M243" s="314"/>
      <c r="N243" s="279" t="str">
        <f>IF(ISERROR(INDEX('7建具表'!$D$12:$D$298,MATCH(M243,'7建具表'!$C$12:$C$298,0))),"0",INDEX('7建具表'!$D$12:$D$298,MATCH(M243,'7建具表'!$C$12:$C$298,0)))</f>
        <v>0</v>
      </c>
      <c r="O243" s="280" t="str">
        <f>IF(ISERROR(INDEX('7建具表'!$E$12:$E$298,MATCH(M243,'7建具表'!$C$12:$C$298,0))),"0",INDEX('7建具表'!$E$12:$E$298,MATCH(M243,'7建具表'!$C$12:$C$298,0)))</f>
        <v>0</v>
      </c>
      <c r="P243" s="119">
        <f>ROUNDDOWN(+N243*O243,3)</f>
        <v>0</v>
      </c>
      <c r="Q243" s="154"/>
      <c r="R243" s="320"/>
      <c r="S243" s="283" t="str">
        <f>IF(ISERROR(INDEX('7建具表'!$D$12:$D$298,MATCH(R243,'7建具表'!$C$12:$C$298,0))),"0",INDEX('7建具表'!$D$12:$D$298,MATCH(R243,'7建具表'!$C$12:$C$298,0)))</f>
        <v>0</v>
      </c>
      <c r="T243" s="284" t="str">
        <f>IF(ISERROR(INDEX('7建具表'!$E$12:$E$298,MATCH(R243,'7建具表'!$C$12:$C$298,0))),"0",INDEX('7建具表'!$E$12:$E$298,MATCH(R243,'7建具表'!$C$12:$C$298,0)))</f>
        <v>0</v>
      </c>
      <c r="U243" s="119">
        <f>ROUNDDOWN(+S243*T243,3)</f>
        <v>0</v>
      </c>
      <c r="V243" s="159"/>
      <c r="W243" s="325"/>
      <c r="X243" s="283" t="str">
        <f>IF(ISERROR(INDEX('7建具表'!$D$12:$D$298,MATCH(W243,'7建具表'!$C$12:$C$298,0))),"0",INDEX('7建具表'!$D$12:$D$298,MATCH(W243,'7建具表'!$C$12:$C$298,0)))</f>
        <v>0</v>
      </c>
      <c r="Y243" s="284" t="str">
        <f>IF(ISERROR(INDEX('7建具表'!$E$12:$E$298,MATCH(W243,'7建具表'!$C$12:$C$298,0))),"0",INDEX('7建具表'!$E$12:$E$298,MATCH(W243,'7建具表'!$C$12:$C$298,0)))</f>
        <v>0</v>
      </c>
      <c r="Z243" s="119">
        <f>ROUNDDOWN(+X243*Y243,3)</f>
        <v>0</v>
      </c>
      <c r="AA243" s="22"/>
      <c r="AB243" s="22"/>
    </row>
    <row r="244" spans="2:28" s="23" customFormat="1" ht="13.5" customHeight="1" x14ac:dyDescent="0.15">
      <c r="B244" s="1599"/>
      <c r="C244" s="1579"/>
      <c r="D244" s="1583"/>
      <c r="E244" s="1581"/>
      <c r="F244" s="1577"/>
      <c r="G244" s="1577"/>
      <c r="H244" s="1577"/>
      <c r="I244" s="1577"/>
      <c r="J244" s="302"/>
      <c r="K244" s="142"/>
      <c r="L244" s="151"/>
      <c r="M244" s="315"/>
      <c r="N244" s="124"/>
      <c r="O244" s="124"/>
      <c r="P244" s="281">
        <f>ROUNDDOWN(SUM(P239:P243),2)</f>
        <v>0</v>
      </c>
      <c r="Q244" s="155"/>
      <c r="R244" s="321"/>
      <c r="S244" s="286"/>
      <c r="T244" s="286"/>
      <c r="U244" s="281">
        <f>ROUNDDOWN(SUM(U239:U243),2)</f>
        <v>0</v>
      </c>
      <c r="V244" s="155"/>
      <c r="W244" s="326"/>
      <c r="X244" s="286"/>
      <c r="Y244" s="286"/>
      <c r="Z244" s="281">
        <f>ROUNDDOWN(SUM(Z239:Z243),2)</f>
        <v>0</v>
      </c>
      <c r="AA244" s="22"/>
      <c r="AB244" s="22"/>
    </row>
    <row r="245" spans="2:28" s="23" customFormat="1" ht="13.5" customHeight="1" x14ac:dyDescent="0.15">
      <c r="B245" s="1599"/>
      <c r="C245" s="129"/>
      <c r="D245" s="130"/>
      <c r="E245" s="131"/>
      <c r="F245" s="131"/>
      <c r="G245" s="131"/>
      <c r="H245" s="131"/>
      <c r="I245" s="133"/>
      <c r="J245" s="301"/>
      <c r="K245" s="141"/>
      <c r="L245" s="152" t="s">
        <v>386</v>
      </c>
      <c r="M245" s="316"/>
      <c r="N245" s="277" t="str">
        <f>IF(ISERROR(INDEX('7建具表'!$D$12:$D$298,MATCH(M245,'7建具表'!$C$12:$C$298,0))),"0",INDEX('7建具表'!$D$12:$D$298,MATCH(M245,'7建具表'!$C$12:$C$298,0)))</f>
        <v>0</v>
      </c>
      <c r="O245" s="277" t="str">
        <f>IF(ISERROR(INDEX('7建具表'!$E$12:$E$298,MATCH(M245,'7建具表'!$C$12:$C$298,0))),"0",INDEX('7建具表'!$E$12:$E$298,MATCH(M245,'7建具表'!$C$12:$C$298,0)))</f>
        <v>0</v>
      </c>
      <c r="P245" s="237">
        <f>ROUNDDOWN(+N245*O245,3)</f>
        <v>0</v>
      </c>
      <c r="Q245" s="156" t="s">
        <v>388</v>
      </c>
      <c r="R245" s="319"/>
      <c r="S245" s="282" t="str">
        <f>IF(ISERROR(INDEX('7建具表'!$D$12:$D$298,MATCH(R245,'7建具表'!$C$12:$C$298,0))),"0",INDEX('7建具表'!$D$12:$D$298,MATCH(R245,'7建具表'!$C$12:$C$298,0)))</f>
        <v>0</v>
      </c>
      <c r="T245" s="282" t="str">
        <f>IF(ISERROR(INDEX('7建具表'!$E$12:$E$298,MATCH(R245,'7建具表'!$C$12:$C$298,0))),"0",INDEX('7建具表'!$E$12:$E$298,MATCH(R245,'7建具表'!$C$12:$C$298,0)))</f>
        <v>0</v>
      </c>
      <c r="U245" s="237">
        <f>ROUNDDOWN(+S245*T245,3)</f>
        <v>0</v>
      </c>
      <c r="V245" s="160"/>
      <c r="W245" s="307"/>
      <c r="X245" s="122"/>
      <c r="Y245" s="122"/>
      <c r="Z245" s="19"/>
      <c r="AA245" s="22"/>
      <c r="AB245" s="22"/>
    </row>
    <row r="246" spans="2:28" s="23" customFormat="1" ht="13.5" customHeight="1" x14ac:dyDescent="0.15">
      <c r="B246" s="1599"/>
      <c r="C246" s="134" t="s">
        <v>1352</v>
      </c>
      <c r="D246" s="22"/>
      <c r="E246" s="128"/>
      <c r="F246" s="128"/>
      <c r="G246" s="128"/>
      <c r="H246" s="128"/>
      <c r="I246" s="127"/>
      <c r="J246" s="302"/>
      <c r="K246" s="142"/>
      <c r="L246" s="148"/>
      <c r="M246" s="313"/>
      <c r="N246" s="277" t="str">
        <f>IF(ISERROR(INDEX('7建具表'!$D$12:$D$298,MATCH(M246,'7建具表'!$C$12:$C$298,0))),"0",INDEX('7建具表'!$D$12:$D$298,MATCH(M246,'7建具表'!$C$12:$C$298,0)))</f>
        <v>0</v>
      </c>
      <c r="O246" s="277" t="str">
        <f>IF(ISERROR(INDEX('7建具表'!$E$12:$E$298,MATCH(M246,'7建具表'!$C$12:$C$298,0))),"0",INDEX('7建具表'!$E$12:$E$298,MATCH(M246,'7建具表'!$C$12:$C$298,0)))</f>
        <v>0</v>
      </c>
      <c r="P246" s="237">
        <f>ROUNDDOWN(+N246*O246,3)</f>
        <v>0</v>
      </c>
      <c r="Q246" s="154"/>
      <c r="R246" s="319"/>
      <c r="S246" s="277" t="str">
        <f>IF(ISERROR(INDEX('7建具表'!$D$12:$D$298,MATCH(R246,'7建具表'!$C$12:$C$298,0))),"0",INDEX('7建具表'!$D$12:$D$298,MATCH(R246,'7建具表'!$C$12:$C$298,0)))</f>
        <v>0</v>
      </c>
      <c r="T246" s="277" t="str">
        <f>IF(ISERROR(INDEX('7建具表'!$E$12:$E$298,MATCH(R246,'7建具表'!$C$12:$C$298,0))),"0",INDEX('7建具表'!$E$12:$E$298,MATCH(R246,'7建具表'!$C$12:$C$298,0)))</f>
        <v>0</v>
      </c>
      <c r="U246" s="237">
        <f>ROUNDDOWN(+S246*T246,3)</f>
        <v>0</v>
      </c>
      <c r="V246" s="159"/>
      <c r="W246" s="307"/>
      <c r="X246" s="123"/>
      <c r="Y246" s="123"/>
      <c r="Z246" s="137"/>
      <c r="AA246" s="22"/>
      <c r="AB246" s="22"/>
    </row>
    <row r="247" spans="2:28" s="23" customFormat="1" ht="13.5" customHeight="1" x14ac:dyDescent="0.15">
      <c r="B247" s="1599"/>
      <c r="C247" s="1609"/>
      <c r="D247" s="1610"/>
      <c r="E247" s="1610"/>
      <c r="F247" s="1610"/>
      <c r="G247" s="1610"/>
      <c r="H247" s="1610"/>
      <c r="I247" s="1611"/>
      <c r="J247" s="302"/>
      <c r="K247" s="142"/>
      <c r="L247" s="148"/>
      <c r="M247" s="313"/>
      <c r="N247" s="278" t="str">
        <f>IF(ISERROR(INDEX('7建具表'!$D$12:$D$298,MATCH(M247,'7建具表'!$C$12:$C$298,0))),"0",INDEX('7建具表'!$D$12:$D$298,MATCH(M247,'7建具表'!$C$12:$C$298,0)))</f>
        <v>0</v>
      </c>
      <c r="O247" s="277" t="str">
        <f>IF(ISERROR(INDEX('7建具表'!$E$12:$E$298,MATCH(M247,'7建具表'!$C$12:$C$298,0))),"0",INDEX('7建具表'!$E$12:$E$298,MATCH(M247,'7建具表'!$C$12:$C$298,0)))</f>
        <v>0</v>
      </c>
      <c r="P247" s="237">
        <f>ROUNDDOWN(+N247*O247,3)</f>
        <v>0</v>
      </c>
      <c r="Q247" s="154"/>
      <c r="R247" s="319"/>
      <c r="S247" s="278" t="str">
        <f>IF(ISERROR(INDEX('7建具表'!$D$12:$D$298,MATCH(R247,'7建具表'!$C$12:$C$298,0))),"0",INDEX('7建具表'!$D$12:$D$298,MATCH(R247,'7建具表'!$C$12:$C$298,0)))</f>
        <v>0</v>
      </c>
      <c r="T247" s="277" t="str">
        <f>IF(ISERROR(INDEX('7建具表'!$E$12:$E$298,MATCH(R247,'7建具表'!$C$12:$C$298,0))),"0",INDEX('7建具表'!$E$12:$E$298,MATCH(R247,'7建具表'!$C$12:$C$298,0)))</f>
        <v>0</v>
      </c>
      <c r="U247" s="237">
        <f>ROUNDDOWN(+S247*T247,3)</f>
        <v>0</v>
      </c>
      <c r="V247" s="159"/>
      <c r="W247" s="307"/>
      <c r="X247" s="123"/>
      <c r="Y247" s="123"/>
      <c r="Z247" s="138"/>
      <c r="AA247" s="22"/>
      <c r="AB247" s="22"/>
    </row>
    <row r="248" spans="2:28" s="23" customFormat="1" ht="13.5" customHeight="1" x14ac:dyDescent="0.15">
      <c r="B248" s="1599"/>
      <c r="C248" s="1609"/>
      <c r="D248" s="1610"/>
      <c r="E248" s="1610"/>
      <c r="F248" s="1610"/>
      <c r="G248" s="1610"/>
      <c r="H248" s="1610"/>
      <c r="I248" s="1611"/>
      <c r="J248" s="302"/>
      <c r="K248" s="142"/>
      <c r="L248" s="148"/>
      <c r="M248" s="313"/>
      <c r="N248" s="278" t="str">
        <f>IF(ISERROR(INDEX('7建具表'!$D$12:$D$298,MATCH(M248,'7建具表'!$C$12:$C$298,0))),"0",INDEX('7建具表'!$D$12:$D$298,MATCH(M248,'7建具表'!$C$12:$C$298,0)))</f>
        <v>0</v>
      </c>
      <c r="O248" s="277" t="str">
        <f>IF(ISERROR(INDEX('7建具表'!$E$12:$E$298,MATCH(M248,'7建具表'!$C$12:$C$298,0))),"0",INDEX('7建具表'!$E$12:$E$298,MATCH(M248,'7建具表'!$C$12:$C$298,0)))</f>
        <v>0</v>
      </c>
      <c r="P248" s="237">
        <f>ROUNDDOWN(+N248*O248,3)</f>
        <v>0</v>
      </c>
      <c r="Q248" s="154"/>
      <c r="R248" s="319"/>
      <c r="S248" s="278" t="str">
        <f>IF(ISERROR(INDEX('7建具表'!$D$12:$D$298,MATCH(R248,'7建具表'!$C$12:$C$298,0))),"0",INDEX('7建具表'!$D$12:$D$298,MATCH(R248,'7建具表'!$C$12:$C$298,0)))</f>
        <v>0</v>
      </c>
      <c r="T248" s="277" t="str">
        <f>IF(ISERROR(INDEX('7建具表'!$E$12:$E$298,MATCH(R248,'7建具表'!$C$12:$C$298,0))),"0",INDEX('7建具表'!$E$12:$E$298,MATCH(R248,'7建具表'!$C$12:$C$298,0)))</f>
        <v>0</v>
      </c>
      <c r="U248" s="237">
        <f>ROUNDDOWN(+S248*T248,3)</f>
        <v>0</v>
      </c>
      <c r="V248" s="160"/>
      <c r="W248" s="307"/>
      <c r="X248" s="123"/>
      <c r="Y248" s="123" t="s">
        <v>390</v>
      </c>
      <c r="Z248" s="1578">
        <f>+P244+P250+U244+U250+Z244</f>
        <v>0</v>
      </c>
      <c r="AA248" s="22"/>
      <c r="AB248" s="22"/>
    </row>
    <row r="249" spans="2:28" s="23" customFormat="1" ht="13.5" customHeight="1" x14ac:dyDescent="0.15">
      <c r="B249" s="1599"/>
      <c r="C249" s="1609"/>
      <c r="D249" s="1610"/>
      <c r="E249" s="1610"/>
      <c r="F249" s="1610"/>
      <c r="G249" s="1610"/>
      <c r="H249" s="1610"/>
      <c r="I249" s="1611"/>
      <c r="J249" s="303"/>
      <c r="K249" s="143"/>
      <c r="L249" s="148"/>
      <c r="M249" s="317"/>
      <c r="N249" s="283" t="str">
        <f>IF(ISERROR(INDEX('7建具表'!$D$12:$D$298,MATCH(M249,'7建具表'!$C$12:$C$298,0))),"0",INDEX('7建具表'!$D$12:$D$298,MATCH(M249,'7建具表'!$C$12:$C$298,0)))</f>
        <v>0</v>
      </c>
      <c r="O249" s="284" t="str">
        <f>IF(ISERROR(INDEX('7建具表'!$E$12:$E$298,MATCH(M249,'7建具表'!$C$12:$C$298,0))),"0",INDEX('7建具表'!$E$12:$E$298,MATCH(M249,'7建具表'!$C$12:$C$298,0)))</f>
        <v>0</v>
      </c>
      <c r="P249" s="119">
        <f>ROUNDDOWN(+N249*O249,3)</f>
        <v>0</v>
      </c>
      <c r="Q249" s="154"/>
      <c r="R249" s="320"/>
      <c r="S249" s="283" t="str">
        <f>IF(ISERROR(INDEX('7建具表'!$D$12:$D$298,MATCH(R249,'7建具表'!$C$12:$C$298,0))),"0",INDEX('7建具表'!$D$12:$D$298,MATCH(R249,'7建具表'!$C$12:$C$298,0)))</f>
        <v>0</v>
      </c>
      <c r="T249" s="284" t="str">
        <f>IF(ISERROR(INDEX('7建具表'!$E$12:$E$298,MATCH(R249,'7建具表'!$C$12:$C$298,0))),"0",INDEX('7建具表'!$E$12:$E$298,MATCH(R249,'7建具表'!$C$12:$C$298,0)))</f>
        <v>0</v>
      </c>
      <c r="U249" s="119">
        <f>ROUNDDOWN(+S249*T249,3)</f>
        <v>0</v>
      </c>
      <c r="V249" s="159"/>
      <c r="W249" s="307"/>
      <c r="X249" s="123"/>
      <c r="Y249" s="123" t="s">
        <v>1355</v>
      </c>
      <c r="Z249" s="1584"/>
      <c r="AA249" s="22"/>
      <c r="AB249" s="22"/>
    </row>
    <row r="250" spans="2:28" s="23" customFormat="1" ht="13.5" customHeight="1" x14ac:dyDescent="0.15">
      <c r="B250" s="1600"/>
      <c r="C250" s="1612"/>
      <c r="D250" s="1613"/>
      <c r="E250" s="1613"/>
      <c r="F250" s="1613"/>
      <c r="G250" s="1613"/>
      <c r="H250" s="1613"/>
      <c r="I250" s="1614"/>
      <c r="J250" s="304" t="s">
        <v>390</v>
      </c>
      <c r="K250" s="276">
        <f>SUM(K239:K249)</f>
        <v>0</v>
      </c>
      <c r="L250" s="149"/>
      <c r="M250" s="318"/>
      <c r="N250" s="286"/>
      <c r="O250" s="286"/>
      <c r="P250" s="281">
        <f>ROUNDDOWN(SUM(P245:P249),2)</f>
        <v>0</v>
      </c>
      <c r="Q250" s="155"/>
      <c r="R250" s="321"/>
      <c r="S250" s="286"/>
      <c r="T250" s="286"/>
      <c r="U250" s="281">
        <f>ROUNDDOWN(SUM(U245:U249),2)</f>
        <v>0</v>
      </c>
      <c r="V250" s="161"/>
      <c r="W250" s="327"/>
      <c r="X250" s="124"/>
      <c r="Y250" s="124"/>
      <c r="Z250" s="1579"/>
      <c r="AA250" s="22"/>
      <c r="AB250" s="22"/>
    </row>
    <row r="251" spans="2:28" s="23" customFormat="1" ht="13.5" customHeight="1" x14ac:dyDescent="0.15">
      <c r="B251" s="1598">
        <v>18</v>
      </c>
      <c r="C251" s="1589" t="s">
        <v>1356</v>
      </c>
      <c r="D251" s="1591"/>
      <c r="E251" s="1578" t="s">
        <v>385</v>
      </c>
      <c r="F251" s="1578" t="s">
        <v>386</v>
      </c>
      <c r="G251" s="1578" t="s">
        <v>387</v>
      </c>
      <c r="H251" s="1578" t="s">
        <v>388</v>
      </c>
      <c r="I251" s="1578" t="s">
        <v>389</v>
      </c>
      <c r="J251" s="305"/>
      <c r="K251" s="144"/>
      <c r="L251" s="150" t="s">
        <v>385</v>
      </c>
      <c r="M251" s="316"/>
      <c r="N251" s="289" t="str">
        <f>IF(ISERROR(INDEX('7建具表'!$D$12:$D$298,MATCH(M251,'7建具表'!$C$12:$C$298,0))),"0",INDEX('7建具表'!$D$12:$D$298,MATCH(M251,'7建具表'!$C$12:$C$298,0)))</f>
        <v>0</v>
      </c>
      <c r="O251" s="289" t="str">
        <f>IF(ISERROR(INDEX('7建具表'!$E$12:$E$298,MATCH(M251,'7建具表'!$C$12:$C$298,0))),"0",INDEX('7建具表'!$E$12:$E$298,MATCH(M251,'7建具表'!$C$12:$C$298,0)))</f>
        <v>0</v>
      </c>
      <c r="P251" s="20">
        <f>ROUNDDOWN(+N251*O251,3)</f>
        <v>0</v>
      </c>
      <c r="Q251" s="157" t="s">
        <v>387</v>
      </c>
      <c r="R251" s="322"/>
      <c r="S251" s="290" t="str">
        <f>IF(ISERROR(INDEX('7建具表'!$D$12:$D$298,MATCH(R251,'7建具表'!$C$12:$C$298,0))),"0",INDEX('7建具表'!$D$12:$D$298,MATCH(R251,'7建具表'!$C$12:$C$298,0)))</f>
        <v>0</v>
      </c>
      <c r="T251" s="290" t="str">
        <f>IF(ISERROR(INDEX('7建具表'!$E$12:$E$298,MATCH(R251,'7建具表'!$C$12:$C$298,0))),"0",INDEX('7建具表'!$E$12:$E$298,MATCH(R251,'7建具表'!$C$12:$C$298,0)))</f>
        <v>0</v>
      </c>
      <c r="U251" s="20">
        <f>ROUNDDOWN(+S251*T251,3)</f>
        <v>0</v>
      </c>
      <c r="V251" s="157" t="s">
        <v>389</v>
      </c>
      <c r="W251" s="328"/>
      <c r="X251" s="290" t="str">
        <f>IF(ISERROR(INDEX('7建具表'!$D$12:$D$298,MATCH(W251,'7建具表'!$C$12:$C$298,0))),"0",INDEX('7建具表'!$D$12:$D$298,MATCH(W251,'7建具表'!$C$12:$C$298,0)))</f>
        <v>0</v>
      </c>
      <c r="Y251" s="290" t="str">
        <f>IF(ISERROR(INDEX('7建具表'!$E$12:$E$298,MATCH(W251,'7建具表'!$C$12:$C$298,0))),"0",INDEX('7建具表'!$E$12:$E$298,MATCH(W251,'7建具表'!$C$12:$C$298,0)))</f>
        <v>0</v>
      </c>
      <c r="Z251" s="20">
        <f>ROUNDDOWN(+X251*Y251,3)</f>
        <v>0</v>
      </c>
      <c r="AA251" s="132"/>
      <c r="AB251" s="22"/>
    </row>
    <row r="252" spans="2:28" s="23" customFormat="1" ht="13.5" customHeight="1" x14ac:dyDescent="0.15">
      <c r="B252" s="1599"/>
      <c r="C252" s="1595"/>
      <c r="D252" s="1597"/>
      <c r="E252" s="1579"/>
      <c r="F252" s="1579"/>
      <c r="G252" s="1579"/>
      <c r="H252" s="1579"/>
      <c r="I252" s="1579"/>
      <c r="J252" s="301"/>
      <c r="K252" s="141"/>
      <c r="L252" s="148"/>
      <c r="M252" s="313"/>
      <c r="N252" s="277" t="str">
        <f>IF(ISERROR(INDEX('7建具表'!$D$12:$D$298,MATCH(M252,'7建具表'!$C$12:$C$298,0))),"0",INDEX('7建具表'!$D$12:$D$298,MATCH(M252,'7建具表'!$C$12:$C$298,0)))</f>
        <v>0</v>
      </c>
      <c r="O252" s="277" t="str">
        <f>IF(ISERROR(INDEX('7建具表'!$E$12:$E$298,MATCH(M252,'7建具表'!$C$12:$C$298,0))),"0",INDEX('7建具表'!$E$12:$E$298,MATCH(M252,'7建具表'!$C$12:$C$298,0)))</f>
        <v>0</v>
      </c>
      <c r="P252" s="237">
        <f>ROUNDDOWN(+N252*O252,3)</f>
        <v>0</v>
      </c>
      <c r="Q252" s="154"/>
      <c r="R252" s="319"/>
      <c r="S252" s="277" t="str">
        <f>IF(ISERROR(INDEX('7建具表'!$D$12:$D$298,MATCH(R252,'7建具表'!$C$12:$C$298,0))),"0",INDEX('7建具表'!$D$12:$D$298,MATCH(R252,'7建具表'!$C$12:$C$298,0)))</f>
        <v>0</v>
      </c>
      <c r="T252" s="277" t="str">
        <f>IF(ISERROR(INDEX('7建具表'!$E$12:$E$298,MATCH(R252,'7建具表'!$C$12:$C$298,0))),"0",INDEX('7建具表'!$E$12:$E$298,MATCH(R252,'7建具表'!$C$12:$C$298,0)))</f>
        <v>0</v>
      </c>
      <c r="U252" s="237">
        <f>ROUNDDOWN(+S252*T252,3)</f>
        <v>0</v>
      </c>
      <c r="V252" s="158"/>
      <c r="W252" s="324"/>
      <c r="X252" s="277" t="str">
        <f>IF(ISERROR(INDEX('7建具表'!$D$12:$D$298,MATCH(W252,'7建具表'!$C$12:$C$298,0))),"0",INDEX('7建具表'!$D$12:$D$298,MATCH(W252,'7建具表'!$C$12:$C$298,0)))</f>
        <v>0</v>
      </c>
      <c r="Y252" s="277" t="str">
        <f>IF(ISERROR(INDEX('7建具表'!$E$12:$E$298,MATCH(W252,'7建具表'!$C$12:$C$298,0))),"0",INDEX('7建具表'!$E$12:$E$298,MATCH(W252,'7建具表'!$C$12:$C$298,0)))</f>
        <v>0</v>
      </c>
      <c r="Z252" s="237">
        <f>ROUNDDOWN(+X252*Y252,3)</f>
        <v>0</v>
      </c>
      <c r="AA252" s="22"/>
      <c r="AB252" s="22"/>
    </row>
    <row r="253" spans="2:28" s="23" customFormat="1" ht="13.5" customHeight="1" x14ac:dyDescent="0.15">
      <c r="B253" s="1599"/>
      <c r="C253" s="1584" t="s">
        <v>1353</v>
      </c>
      <c r="D253" s="1601">
        <f>IF(K262=0,0,ROUNDDOWN(+Z260/+K262,2))</f>
        <v>0</v>
      </c>
      <c r="E253" s="1602" t="str">
        <f>IF(P256=0,"-",ROUNDDOWN(+P256/+Z260,2))</f>
        <v>-</v>
      </c>
      <c r="F253" s="1585" t="str">
        <f>IF(P262=0,"-",ROUNDDOWN(+P262/+Z260,2))</f>
        <v>-</v>
      </c>
      <c r="G253" s="1585" t="str">
        <f>IF(U256=0,"-",ROUNDDOWN(U256/Z260,2))</f>
        <v>-</v>
      </c>
      <c r="H253" s="1585" t="str">
        <f>IF(U262=0,"-",ROUNDDOWN(+U262/+Z260,2))</f>
        <v>-</v>
      </c>
      <c r="I253" s="1585" t="str">
        <f>IF(Z256=0,"-",ROUNDDOWN(+Z256/+Z260,2))</f>
        <v>-</v>
      </c>
      <c r="J253" s="301"/>
      <c r="K253" s="141"/>
      <c r="L253" s="148"/>
      <c r="M253" s="313"/>
      <c r="N253" s="278" t="str">
        <f>IF(ISERROR(INDEX('7建具表'!$D$12:$D$298,MATCH(M253,'7建具表'!$C$12:$C$298,0))),"0",INDEX('7建具表'!$D$12:$D$298,MATCH(M253,'7建具表'!$C$12:$C$298,0)))</f>
        <v>0</v>
      </c>
      <c r="O253" s="277" t="str">
        <f>IF(ISERROR(INDEX('7建具表'!$E$12:$E$298,MATCH(M253,'7建具表'!$C$12:$C$298,0))),"0",INDEX('7建具表'!$E$12:$E$298,MATCH(M253,'7建具表'!$C$12:$C$298,0)))</f>
        <v>0</v>
      </c>
      <c r="P253" s="237">
        <f>ROUNDDOWN(+N253*O253,3)</f>
        <v>0</v>
      </c>
      <c r="Q253" s="154"/>
      <c r="R253" s="319"/>
      <c r="S253" s="278" t="str">
        <f>IF(ISERROR(INDEX('7建具表'!$D$12:$D$298,MATCH(R253,'7建具表'!$C$12:$C$298,0))),"0",INDEX('7建具表'!$D$12:$D$298,MATCH(R253,'7建具表'!$C$12:$C$298,0)))</f>
        <v>0</v>
      </c>
      <c r="T253" s="277" t="str">
        <f>IF(ISERROR(INDEX('7建具表'!$E$12:$E$298,MATCH(R253,'7建具表'!$C$12:$C$298,0))),"0",INDEX('7建具表'!$E$12:$E$298,MATCH(R253,'7建具表'!$C$12:$C$298,0)))</f>
        <v>0</v>
      </c>
      <c r="U253" s="237">
        <f>ROUNDDOWN(+S253*T253,3)</f>
        <v>0</v>
      </c>
      <c r="V253" s="158"/>
      <c r="W253" s="324"/>
      <c r="X253" s="278" t="str">
        <f>IF(ISERROR(INDEX('7建具表'!$D$12:$D$298,MATCH(W253,'7建具表'!$C$12:$C$298,0))),"0",INDEX('7建具表'!$D$12:$D$298,MATCH(W253,'7建具表'!$C$12:$C$298,0)))</f>
        <v>0</v>
      </c>
      <c r="Y253" s="277" t="str">
        <f>IF(ISERROR(INDEX('7建具表'!$E$12:$E$298,MATCH(W253,'7建具表'!$C$12:$C$298,0))),"0",INDEX('7建具表'!$E$12:$E$298,MATCH(W253,'7建具表'!$C$12:$C$298,0)))</f>
        <v>0</v>
      </c>
      <c r="Z253" s="237">
        <f>ROUNDDOWN(+X253*Y253,3)</f>
        <v>0</v>
      </c>
      <c r="AA253" s="22"/>
      <c r="AB253" s="22"/>
    </row>
    <row r="254" spans="2:28" s="23" customFormat="1" ht="13.5" customHeight="1" x14ac:dyDescent="0.15">
      <c r="B254" s="1599"/>
      <c r="C254" s="1604"/>
      <c r="D254" s="1583"/>
      <c r="E254" s="1603"/>
      <c r="F254" s="1586"/>
      <c r="G254" s="1586"/>
      <c r="H254" s="1586"/>
      <c r="I254" s="1586"/>
      <c r="J254" s="302"/>
      <c r="K254" s="142"/>
      <c r="L254" s="147"/>
      <c r="M254" s="313"/>
      <c r="N254" s="278" t="str">
        <f>IF(ISERROR(INDEX('7建具表'!$D$12:$D$298,MATCH(M254,'7建具表'!$C$12:$C$298,0))),"0",INDEX('7建具表'!$D$12:$D$298,MATCH(M254,'7建具表'!$C$12:$C$298,0)))</f>
        <v>0</v>
      </c>
      <c r="O254" s="277" t="str">
        <f>IF(ISERROR(INDEX('7建具表'!$E$12:$E$298,MATCH(M254,'7建具表'!$C$12:$C$298,0))),"0",INDEX('7建具表'!$E$12:$E$298,MATCH(M254,'7建具表'!$C$12:$C$298,0)))</f>
        <v>0</v>
      </c>
      <c r="P254" s="237">
        <f>ROUNDDOWN(+N254*O254,3)</f>
        <v>0</v>
      </c>
      <c r="Q254" s="153"/>
      <c r="R254" s="319"/>
      <c r="S254" s="278" t="str">
        <f>IF(ISERROR(INDEX('7建具表'!$D$12:$D$298,MATCH(R254,'7建具表'!$C$12:$C$298,0))),"0",INDEX('7建具表'!$D$12:$D$298,MATCH(R254,'7建具表'!$C$12:$C$298,0)))</f>
        <v>0</v>
      </c>
      <c r="T254" s="277" t="str">
        <f>IF(ISERROR(INDEX('7建具表'!$E$12:$E$298,MATCH(R254,'7建具表'!$C$12:$C$298,0))),"0",INDEX('7建具表'!$E$12:$E$298,MATCH(R254,'7建具表'!$C$12:$C$298,0)))</f>
        <v>0</v>
      </c>
      <c r="U254" s="237">
        <f>ROUNDDOWN(+S254*T254,3)</f>
        <v>0</v>
      </c>
      <c r="V254" s="147"/>
      <c r="W254" s="324"/>
      <c r="X254" s="278" t="str">
        <f>IF(ISERROR(INDEX('7建具表'!$D$12:$D$298,MATCH(W254,'7建具表'!$C$12:$C$298,0))),"0",INDEX('7建具表'!$D$12:$D$298,MATCH(W254,'7建具表'!$C$12:$C$298,0)))</f>
        <v>0</v>
      </c>
      <c r="Y254" s="277" t="str">
        <f>IF(ISERROR(INDEX('7建具表'!$E$12:$E$298,MATCH(W254,'7建具表'!$C$12:$C$298,0))),"0",INDEX('7建具表'!$E$12:$E$298,MATCH(W254,'7建具表'!$C$12:$C$298,0)))</f>
        <v>0</v>
      </c>
      <c r="Z254" s="237">
        <f>ROUNDDOWN(+X254*Y254,3)</f>
        <v>0</v>
      </c>
      <c r="AA254" s="132"/>
      <c r="AB254" s="22"/>
    </row>
    <row r="255" spans="2:28" s="23" customFormat="1" ht="13.5" customHeight="1" x14ac:dyDescent="0.15">
      <c r="B255" s="1599"/>
      <c r="C255" s="1605" t="s">
        <v>1354</v>
      </c>
      <c r="D255" s="1582">
        <f>IF(D253-$Y$8/100&lt;0,0,D253-$Y$8/100)</f>
        <v>0</v>
      </c>
      <c r="E255" s="1580" t="str">
        <f>IF(E253="-","-",IF(E253-$Y$8/100&lt;0,0,IF(E253=1,1,E253-$Y$8/100)))</f>
        <v>-</v>
      </c>
      <c r="F255" s="1576" t="str">
        <f>IF(F253="-","-",IF(F253-$Y$8/100&lt;0,0,IF(F253=1,1,F253-$Y$8/100)))</f>
        <v>-</v>
      </c>
      <c r="G255" s="1576" t="str">
        <f>IF(G253="-","-",IF(G253-$Y$8/100&lt;0,0,IF(G253=1,1,G253-$Y$8/100)))</f>
        <v>-</v>
      </c>
      <c r="H255" s="1576" t="str">
        <f>IF(H253="-","-",IF(H253-$Y$8/100&lt;0,0,IF(H253=1,1,H253-$Y$8/100)))</f>
        <v>-</v>
      </c>
      <c r="I255" s="1576" t="str">
        <f>IF(I253="-","-",IF(I253-$Y$8/100&lt;0,0,IF(I253=1,1,I253-$Y$8/100)))</f>
        <v>-</v>
      </c>
      <c r="J255" s="302"/>
      <c r="K255" s="142"/>
      <c r="L255" s="148"/>
      <c r="M255" s="314"/>
      <c r="N255" s="279" t="str">
        <f>IF(ISERROR(INDEX('7建具表'!$D$12:$D$298,MATCH(M255,'7建具表'!$C$12:$C$298,0))),"0",INDEX('7建具表'!$D$12:$D$298,MATCH(M255,'7建具表'!$C$12:$C$298,0)))</f>
        <v>0</v>
      </c>
      <c r="O255" s="280" t="str">
        <f>IF(ISERROR(INDEX('7建具表'!$E$12:$E$298,MATCH(M255,'7建具表'!$C$12:$C$298,0))),"0",INDEX('7建具表'!$E$12:$E$298,MATCH(M255,'7建具表'!$C$12:$C$298,0)))</f>
        <v>0</v>
      </c>
      <c r="P255" s="119">
        <f>ROUNDDOWN(+N255*O255,3)</f>
        <v>0</v>
      </c>
      <c r="Q255" s="154"/>
      <c r="R255" s="320"/>
      <c r="S255" s="283" t="str">
        <f>IF(ISERROR(INDEX('7建具表'!$D$12:$D$298,MATCH(R255,'7建具表'!$C$12:$C$298,0))),"0",INDEX('7建具表'!$D$12:$D$298,MATCH(R255,'7建具表'!$C$12:$C$298,0)))</f>
        <v>0</v>
      </c>
      <c r="T255" s="284" t="str">
        <f>IF(ISERROR(INDEX('7建具表'!$E$12:$E$298,MATCH(R255,'7建具表'!$C$12:$C$298,0))),"0",INDEX('7建具表'!$E$12:$E$298,MATCH(R255,'7建具表'!$C$12:$C$298,0)))</f>
        <v>0</v>
      </c>
      <c r="U255" s="119">
        <f>ROUNDDOWN(+S255*T255,3)</f>
        <v>0</v>
      </c>
      <c r="V255" s="159"/>
      <c r="W255" s="325"/>
      <c r="X255" s="283" t="str">
        <f>IF(ISERROR(INDEX('7建具表'!$D$12:$D$298,MATCH(W255,'7建具表'!$C$12:$C$298,0))),"0",INDEX('7建具表'!$D$12:$D$298,MATCH(W255,'7建具表'!$C$12:$C$298,0)))</f>
        <v>0</v>
      </c>
      <c r="Y255" s="284" t="str">
        <f>IF(ISERROR(INDEX('7建具表'!$E$12:$E$298,MATCH(W255,'7建具表'!$C$12:$C$298,0))),"0",INDEX('7建具表'!$E$12:$E$298,MATCH(W255,'7建具表'!$C$12:$C$298,0)))</f>
        <v>0</v>
      </c>
      <c r="Z255" s="119">
        <f>ROUNDDOWN(+X255*Y255,3)</f>
        <v>0</v>
      </c>
      <c r="AA255" s="22"/>
      <c r="AB255" s="22"/>
    </row>
    <row r="256" spans="2:28" s="23" customFormat="1" ht="13.5" customHeight="1" x14ac:dyDescent="0.15">
      <c r="B256" s="1599"/>
      <c r="C256" s="1579"/>
      <c r="D256" s="1583"/>
      <c r="E256" s="1581"/>
      <c r="F256" s="1577"/>
      <c r="G256" s="1577"/>
      <c r="H256" s="1577"/>
      <c r="I256" s="1577"/>
      <c r="J256" s="302"/>
      <c r="K256" s="142"/>
      <c r="L256" s="149"/>
      <c r="M256" s="315"/>
      <c r="N256" s="124"/>
      <c r="O256" s="124"/>
      <c r="P256" s="281">
        <f>ROUNDDOWN(SUM(P251:P255),2)</f>
        <v>0</v>
      </c>
      <c r="Q256" s="155"/>
      <c r="R256" s="321"/>
      <c r="S256" s="286"/>
      <c r="T256" s="286"/>
      <c r="U256" s="281">
        <f>ROUNDDOWN(SUM(U251:U255),2)</f>
        <v>0</v>
      </c>
      <c r="V256" s="155"/>
      <c r="W256" s="326"/>
      <c r="X256" s="286"/>
      <c r="Y256" s="286"/>
      <c r="Z256" s="281">
        <f>ROUNDDOWN(SUM(Z251:Z255),2)</f>
        <v>0</v>
      </c>
      <c r="AA256" s="22"/>
      <c r="AB256" s="22"/>
    </row>
    <row r="257" spans="2:28" s="23" customFormat="1" ht="13.5" customHeight="1" x14ac:dyDescent="0.15">
      <c r="B257" s="1599"/>
      <c r="C257" s="129"/>
      <c r="D257" s="130"/>
      <c r="E257" s="131"/>
      <c r="F257" s="131"/>
      <c r="G257" s="131"/>
      <c r="H257" s="131"/>
      <c r="I257" s="133"/>
      <c r="J257" s="301"/>
      <c r="K257" s="141"/>
      <c r="L257" s="148" t="s">
        <v>386</v>
      </c>
      <c r="M257" s="316"/>
      <c r="N257" s="277" t="str">
        <f>IF(ISERROR(INDEX('7建具表'!$D$12:$D$298,MATCH(M257,'7建具表'!$C$12:$C$298,0))),"0",INDEX('7建具表'!$D$12:$D$298,MATCH(M257,'7建具表'!$C$12:$C$298,0)))</f>
        <v>0</v>
      </c>
      <c r="O257" s="277" t="str">
        <f>IF(ISERROR(INDEX('7建具表'!$E$12:$E$298,MATCH(M257,'7建具表'!$C$12:$C$298,0))),"0",INDEX('7建具表'!$E$12:$E$298,MATCH(M257,'7建具表'!$C$12:$C$298,0)))</f>
        <v>0</v>
      </c>
      <c r="P257" s="237">
        <f>ROUNDDOWN(+N257*O257,3)</f>
        <v>0</v>
      </c>
      <c r="Q257" s="156" t="s">
        <v>388</v>
      </c>
      <c r="R257" s="319"/>
      <c r="S257" s="282" t="str">
        <f>IF(ISERROR(INDEX('7建具表'!$D$12:$D$298,MATCH(R257,'7建具表'!$C$12:$C$298,0))),"0",INDEX('7建具表'!$D$12:$D$298,MATCH(R257,'7建具表'!$C$12:$C$298,0)))</f>
        <v>0</v>
      </c>
      <c r="T257" s="282" t="str">
        <f>IF(ISERROR(INDEX('7建具表'!$E$12:$E$298,MATCH(R257,'7建具表'!$C$12:$C$298,0))),"0",INDEX('7建具表'!$E$12:$E$298,MATCH(R257,'7建具表'!$C$12:$C$298,0)))</f>
        <v>0</v>
      </c>
      <c r="U257" s="237">
        <f>ROUNDDOWN(+S257*T257,3)</f>
        <v>0</v>
      </c>
      <c r="V257" s="120"/>
      <c r="W257" s="307"/>
      <c r="X257" s="122"/>
      <c r="Y257" s="122"/>
      <c r="Z257" s="19"/>
      <c r="AA257" s="22"/>
      <c r="AB257" s="22"/>
    </row>
    <row r="258" spans="2:28" s="23" customFormat="1" ht="13.5" customHeight="1" x14ac:dyDescent="0.15">
      <c r="B258" s="1599"/>
      <c r="C258" s="134" t="s">
        <v>1352</v>
      </c>
      <c r="D258" s="22"/>
      <c r="E258" s="128"/>
      <c r="F258" s="128"/>
      <c r="G258" s="128"/>
      <c r="H258" s="128"/>
      <c r="I258" s="127"/>
      <c r="J258" s="302"/>
      <c r="K258" s="142"/>
      <c r="L258" s="148"/>
      <c r="M258" s="313"/>
      <c r="N258" s="277" t="str">
        <f>IF(ISERROR(INDEX('7建具表'!$D$12:$D$298,MATCH(M258,'7建具表'!$C$12:$C$298,0))),"0",INDEX('7建具表'!$D$12:$D$298,MATCH(M258,'7建具表'!$C$12:$C$298,0)))</f>
        <v>0</v>
      </c>
      <c r="O258" s="277" t="str">
        <f>IF(ISERROR(INDEX('7建具表'!$E$12:$E$298,MATCH(M258,'7建具表'!$C$12:$C$298,0))),"0",INDEX('7建具表'!$E$12:$E$298,MATCH(M258,'7建具表'!$C$12:$C$298,0)))</f>
        <v>0</v>
      </c>
      <c r="P258" s="237">
        <f>ROUNDDOWN(+N258*O258,3)</f>
        <v>0</v>
      </c>
      <c r="Q258" s="154"/>
      <c r="R258" s="319"/>
      <c r="S258" s="277" t="str">
        <f>IF(ISERROR(INDEX('7建具表'!$D$12:$D$298,MATCH(R258,'7建具表'!$C$12:$C$298,0))),"0",INDEX('7建具表'!$D$12:$D$298,MATCH(R258,'7建具表'!$C$12:$C$298,0)))</f>
        <v>0</v>
      </c>
      <c r="T258" s="277" t="str">
        <f>IF(ISERROR(INDEX('7建具表'!$E$12:$E$298,MATCH(R258,'7建具表'!$C$12:$C$298,0))),"0",INDEX('7建具表'!$E$12:$E$298,MATCH(R258,'7建具表'!$C$12:$C$298,0)))</f>
        <v>0</v>
      </c>
      <c r="U258" s="237">
        <f>ROUNDDOWN(+S258*T258,3)</f>
        <v>0</v>
      </c>
      <c r="V258" s="121"/>
      <c r="W258" s="307"/>
      <c r="X258" s="123"/>
      <c r="Y258" s="123"/>
      <c r="Z258" s="137"/>
      <c r="AA258" s="22"/>
      <c r="AB258" s="22"/>
    </row>
    <row r="259" spans="2:28" s="23" customFormat="1" ht="13.5" customHeight="1" x14ac:dyDescent="0.15">
      <c r="B259" s="1599"/>
      <c r="C259" s="1609"/>
      <c r="D259" s="1610"/>
      <c r="E259" s="1610"/>
      <c r="F259" s="1610"/>
      <c r="G259" s="1610"/>
      <c r="H259" s="1610"/>
      <c r="I259" s="1611"/>
      <c r="J259" s="302"/>
      <c r="K259" s="142"/>
      <c r="L259" s="148"/>
      <c r="M259" s="313"/>
      <c r="N259" s="278" t="str">
        <f>IF(ISERROR(INDEX('7建具表'!$D$12:$D$298,MATCH(M259,'7建具表'!$C$12:$C$298,0))),"0",INDEX('7建具表'!$D$12:$D$298,MATCH(M259,'7建具表'!$C$12:$C$298,0)))</f>
        <v>0</v>
      </c>
      <c r="O259" s="277" t="str">
        <f>IF(ISERROR(INDEX('7建具表'!$E$12:$E$298,MATCH(M259,'7建具表'!$C$12:$C$298,0))),"0",INDEX('7建具表'!$E$12:$E$298,MATCH(M259,'7建具表'!$C$12:$C$298,0)))</f>
        <v>0</v>
      </c>
      <c r="P259" s="237">
        <f>ROUNDDOWN(+N259*O259,3)</f>
        <v>0</v>
      </c>
      <c r="Q259" s="154"/>
      <c r="R259" s="319"/>
      <c r="S259" s="278" t="str">
        <f>IF(ISERROR(INDEX('7建具表'!$D$12:$D$298,MATCH(R259,'7建具表'!$C$12:$C$298,0))),"0",INDEX('7建具表'!$D$12:$D$298,MATCH(R259,'7建具表'!$C$12:$C$298,0)))</f>
        <v>0</v>
      </c>
      <c r="T259" s="277" t="str">
        <f>IF(ISERROR(INDEX('7建具表'!$E$12:$E$298,MATCH(R259,'7建具表'!$C$12:$C$298,0))),"0",INDEX('7建具表'!$E$12:$E$298,MATCH(R259,'7建具表'!$C$12:$C$298,0)))</f>
        <v>0</v>
      </c>
      <c r="U259" s="237">
        <f>ROUNDDOWN(+S259*T259,3)</f>
        <v>0</v>
      </c>
      <c r="V259" s="121"/>
      <c r="W259" s="307"/>
      <c r="X259" s="123"/>
      <c r="Y259" s="123"/>
      <c r="Z259" s="138"/>
      <c r="AA259" s="22"/>
      <c r="AB259" s="22"/>
    </row>
    <row r="260" spans="2:28" s="23" customFormat="1" ht="13.5" customHeight="1" x14ac:dyDescent="0.15">
      <c r="B260" s="1599"/>
      <c r="C260" s="1609"/>
      <c r="D260" s="1610"/>
      <c r="E260" s="1610"/>
      <c r="F260" s="1610"/>
      <c r="G260" s="1610"/>
      <c r="H260" s="1610"/>
      <c r="I260" s="1611"/>
      <c r="J260" s="302"/>
      <c r="K260" s="142"/>
      <c r="L260" s="148"/>
      <c r="M260" s="313"/>
      <c r="N260" s="278" t="str">
        <f>IF(ISERROR(INDEX('7建具表'!$D$12:$D$298,MATCH(M260,'7建具表'!$C$12:$C$298,0))),"0",INDEX('7建具表'!$D$12:$D$298,MATCH(M260,'7建具表'!$C$12:$C$298,0)))</f>
        <v>0</v>
      </c>
      <c r="O260" s="277" t="str">
        <f>IF(ISERROR(INDEX('7建具表'!$E$12:$E$298,MATCH(M260,'7建具表'!$C$12:$C$298,0))),"0",INDEX('7建具表'!$E$12:$E$298,MATCH(M260,'7建具表'!$C$12:$C$298,0)))</f>
        <v>0</v>
      </c>
      <c r="P260" s="237">
        <f>ROUNDDOWN(+N260*O260,3)</f>
        <v>0</v>
      </c>
      <c r="Q260" s="154"/>
      <c r="R260" s="319"/>
      <c r="S260" s="278" t="str">
        <f>IF(ISERROR(INDEX('7建具表'!$D$12:$D$298,MATCH(R260,'7建具表'!$C$12:$C$298,0))),"0",INDEX('7建具表'!$D$12:$D$298,MATCH(R260,'7建具表'!$C$12:$C$298,0)))</f>
        <v>0</v>
      </c>
      <c r="T260" s="277" t="str">
        <f>IF(ISERROR(INDEX('7建具表'!$E$12:$E$298,MATCH(R260,'7建具表'!$C$12:$C$298,0))),"0",INDEX('7建具表'!$E$12:$E$298,MATCH(R260,'7建具表'!$C$12:$C$298,0)))</f>
        <v>0</v>
      </c>
      <c r="U260" s="237">
        <f>ROUNDDOWN(+S260*T260,3)</f>
        <v>0</v>
      </c>
      <c r="V260" s="120"/>
      <c r="W260" s="307"/>
      <c r="X260" s="123"/>
      <c r="Y260" s="123" t="s">
        <v>390</v>
      </c>
      <c r="Z260" s="1578">
        <f>+P256+P262+U256+U262+Z256</f>
        <v>0</v>
      </c>
      <c r="AA260" s="22"/>
      <c r="AB260" s="22"/>
    </row>
    <row r="261" spans="2:28" s="23" customFormat="1" ht="13.5" customHeight="1" x14ac:dyDescent="0.15">
      <c r="B261" s="1599"/>
      <c r="C261" s="1609"/>
      <c r="D261" s="1610"/>
      <c r="E261" s="1610"/>
      <c r="F261" s="1610"/>
      <c r="G261" s="1610"/>
      <c r="H261" s="1610"/>
      <c r="I261" s="1611"/>
      <c r="J261" s="303"/>
      <c r="K261" s="143"/>
      <c r="L261" s="148"/>
      <c r="M261" s="317"/>
      <c r="N261" s="283" t="str">
        <f>IF(ISERROR(INDEX('7建具表'!$D$12:$D$298,MATCH(M261,'7建具表'!$C$12:$C$298,0))),"0",INDEX('7建具表'!$D$12:$D$298,MATCH(M261,'7建具表'!$C$12:$C$298,0)))</f>
        <v>0</v>
      </c>
      <c r="O261" s="284" t="str">
        <f>IF(ISERROR(INDEX('7建具表'!$E$12:$E$298,MATCH(M261,'7建具表'!$C$12:$C$298,0))),"0",INDEX('7建具表'!$E$12:$E$298,MATCH(M261,'7建具表'!$C$12:$C$298,0)))</f>
        <v>0</v>
      </c>
      <c r="P261" s="119">
        <f>ROUNDDOWN(+N261*O261,3)</f>
        <v>0</v>
      </c>
      <c r="Q261" s="154"/>
      <c r="R261" s="320"/>
      <c r="S261" s="283" t="str">
        <f>IF(ISERROR(INDEX('7建具表'!$D$12:$D$298,MATCH(R261,'7建具表'!$C$12:$C$298,0))),"0",INDEX('7建具表'!$D$12:$D$298,MATCH(R261,'7建具表'!$C$12:$C$298,0)))</f>
        <v>0</v>
      </c>
      <c r="T261" s="284" t="str">
        <f>IF(ISERROR(INDEX('7建具表'!$E$12:$E$298,MATCH(R261,'7建具表'!$C$12:$C$298,0))),"0",INDEX('7建具表'!$E$12:$E$298,MATCH(R261,'7建具表'!$C$12:$C$298,0)))</f>
        <v>0</v>
      </c>
      <c r="U261" s="119">
        <f>ROUNDDOWN(+S261*T261,3)</f>
        <v>0</v>
      </c>
      <c r="V261" s="121"/>
      <c r="W261" s="307"/>
      <c r="X261" s="123"/>
      <c r="Y261" s="123" t="s">
        <v>1355</v>
      </c>
      <c r="Z261" s="1584"/>
      <c r="AA261" s="22"/>
      <c r="AB261" s="22"/>
    </row>
    <row r="262" spans="2:28" s="23" customFormat="1" ht="13.5" customHeight="1" x14ac:dyDescent="0.15">
      <c r="B262" s="1600"/>
      <c r="C262" s="1612"/>
      <c r="D262" s="1613"/>
      <c r="E262" s="1613"/>
      <c r="F262" s="1613"/>
      <c r="G262" s="1613"/>
      <c r="H262" s="1613"/>
      <c r="I262" s="1614"/>
      <c r="J262" s="304" t="s">
        <v>390</v>
      </c>
      <c r="K262" s="276">
        <f>SUM(K251:K261)</f>
        <v>0</v>
      </c>
      <c r="L262" s="149"/>
      <c r="M262" s="318"/>
      <c r="N262" s="286"/>
      <c r="O262" s="286"/>
      <c r="P262" s="281">
        <f>ROUNDDOWN(SUM(P257:P261),2)</f>
        <v>0</v>
      </c>
      <c r="Q262" s="118"/>
      <c r="R262" s="321"/>
      <c r="S262" s="286"/>
      <c r="T262" s="286"/>
      <c r="U262" s="281">
        <f>ROUNDDOWN(SUM(U257:U261),2)</f>
        <v>0</v>
      </c>
      <c r="V262" s="135"/>
      <c r="W262" s="327"/>
      <c r="X262" s="124"/>
      <c r="Y262" s="124"/>
      <c r="Z262" s="1579"/>
      <c r="AA262" s="22"/>
      <c r="AB262" s="22"/>
    </row>
    <row r="263" spans="2:28" s="23" customFormat="1" ht="13.5" customHeight="1" x14ac:dyDescent="0.15">
      <c r="B263" s="1598">
        <v>19</v>
      </c>
      <c r="C263" s="1589" t="s">
        <v>1356</v>
      </c>
      <c r="D263" s="1591"/>
      <c r="E263" s="1578" t="s">
        <v>385</v>
      </c>
      <c r="F263" s="1578" t="s">
        <v>386</v>
      </c>
      <c r="G263" s="1578" t="s">
        <v>387</v>
      </c>
      <c r="H263" s="1578" t="s">
        <v>388</v>
      </c>
      <c r="I263" s="1578" t="s">
        <v>389</v>
      </c>
      <c r="J263" s="305"/>
      <c r="K263" s="144"/>
      <c r="L263" s="150" t="s">
        <v>385</v>
      </c>
      <c r="M263" s="316"/>
      <c r="N263" s="289" t="str">
        <f>IF(ISERROR(INDEX('7建具表'!$D$12:$D$298,MATCH(M263,'7建具表'!$C$12:$C$298,0))),"0",INDEX('7建具表'!$D$12:$D$298,MATCH(M263,'7建具表'!$C$12:$C$298,0)))</f>
        <v>0</v>
      </c>
      <c r="O263" s="289" t="str">
        <f>IF(ISERROR(INDEX('7建具表'!$E$12:$E$298,MATCH(M263,'7建具表'!$C$12:$C$298,0))),"0",INDEX('7建具表'!$E$12:$E$298,MATCH(M263,'7建具表'!$C$12:$C$298,0)))</f>
        <v>0</v>
      </c>
      <c r="P263" s="20">
        <f>ROUNDDOWN(+N263*O263,3)</f>
        <v>0</v>
      </c>
      <c r="Q263" s="157" t="s">
        <v>387</v>
      </c>
      <c r="R263" s="322"/>
      <c r="S263" s="290" t="str">
        <f>IF(ISERROR(INDEX('7建具表'!$D$12:$D$298,MATCH(R263,'7建具表'!$C$12:$C$298,0))),"0",INDEX('7建具表'!$D$12:$D$298,MATCH(R263,'7建具表'!$C$12:$C$298,0)))</f>
        <v>0</v>
      </c>
      <c r="T263" s="290" t="str">
        <f>IF(ISERROR(INDEX('7建具表'!$E$12:$E$298,MATCH(R263,'7建具表'!$C$12:$C$298,0))),"0",INDEX('7建具表'!$E$12:$E$298,MATCH(R263,'7建具表'!$C$12:$C$298,0)))</f>
        <v>0</v>
      </c>
      <c r="U263" s="20">
        <f>ROUNDDOWN(+S263*T263,3)</f>
        <v>0</v>
      </c>
      <c r="V263" s="157" t="s">
        <v>389</v>
      </c>
      <c r="W263" s="328"/>
      <c r="X263" s="290" t="str">
        <f>IF(ISERROR(INDEX('7建具表'!$D$12:$D$298,MATCH(W263,'7建具表'!$C$12:$C$298,0))),"0",INDEX('7建具表'!$D$12:$D$298,MATCH(W263,'7建具表'!$C$12:$C$298,0)))</f>
        <v>0</v>
      </c>
      <c r="Y263" s="290" t="str">
        <f>IF(ISERROR(INDEX('7建具表'!$E$12:$E$298,MATCH(W263,'7建具表'!$C$12:$C$298,0))),"0",INDEX('7建具表'!$E$12:$E$298,MATCH(W263,'7建具表'!$C$12:$C$298,0)))</f>
        <v>0</v>
      </c>
      <c r="Z263" s="20">
        <f>ROUNDDOWN(+X263*Y263,3)</f>
        <v>0</v>
      </c>
      <c r="AA263" s="132"/>
      <c r="AB263" s="22"/>
    </row>
    <row r="264" spans="2:28" s="23" customFormat="1" ht="13.5" customHeight="1" x14ac:dyDescent="0.15">
      <c r="B264" s="1599"/>
      <c r="C264" s="1595"/>
      <c r="D264" s="1597"/>
      <c r="E264" s="1579"/>
      <c r="F264" s="1579"/>
      <c r="G264" s="1579"/>
      <c r="H264" s="1579"/>
      <c r="I264" s="1579"/>
      <c r="J264" s="301"/>
      <c r="K264" s="141"/>
      <c r="L264" s="148"/>
      <c r="M264" s="313"/>
      <c r="N264" s="277" t="str">
        <f>IF(ISERROR(INDEX('7建具表'!$D$12:$D$298,MATCH(M264,'7建具表'!$C$12:$C$298,0))),"0",INDEX('7建具表'!$D$12:$D$298,MATCH(M264,'7建具表'!$C$12:$C$298,0)))</f>
        <v>0</v>
      </c>
      <c r="O264" s="277" t="str">
        <f>IF(ISERROR(INDEX('7建具表'!$E$12:$E$298,MATCH(M264,'7建具表'!$C$12:$C$298,0))),"0",INDEX('7建具表'!$E$12:$E$298,MATCH(M264,'7建具表'!$C$12:$C$298,0)))</f>
        <v>0</v>
      </c>
      <c r="P264" s="237">
        <f>ROUNDDOWN(+N264*O264,3)</f>
        <v>0</v>
      </c>
      <c r="Q264" s="154"/>
      <c r="R264" s="319"/>
      <c r="S264" s="277" t="str">
        <f>IF(ISERROR(INDEX('7建具表'!$D$12:$D$298,MATCH(R264,'7建具表'!$C$12:$C$298,0))),"0",INDEX('7建具表'!$D$12:$D$298,MATCH(R264,'7建具表'!$C$12:$C$298,0)))</f>
        <v>0</v>
      </c>
      <c r="T264" s="277" t="str">
        <f>IF(ISERROR(INDEX('7建具表'!$E$12:$E$298,MATCH(R264,'7建具表'!$C$12:$C$298,0))),"0",INDEX('7建具表'!$E$12:$E$298,MATCH(R264,'7建具表'!$C$12:$C$298,0)))</f>
        <v>0</v>
      </c>
      <c r="U264" s="237">
        <f>ROUNDDOWN(+S264*T264,3)</f>
        <v>0</v>
      </c>
      <c r="V264" s="158"/>
      <c r="W264" s="324"/>
      <c r="X264" s="277" t="str">
        <f>IF(ISERROR(INDEX('7建具表'!$D$12:$D$298,MATCH(W264,'7建具表'!$C$12:$C$298,0))),"0",INDEX('7建具表'!$D$12:$D$298,MATCH(W264,'7建具表'!$C$12:$C$298,0)))</f>
        <v>0</v>
      </c>
      <c r="Y264" s="277" t="str">
        <f>IF(ISERROR(INDEX('7建具表'!$E$12:$E$298,MATCH(W264,'7建具表'!$C$12:$C$298,0))),"0",INDEX('7建具表'!$E$12:$E$298,MATCH(W264,'7建具表'!$C$12:$C$298,0)))</f>
        <v>0</v>
      </c>
      <c r="Z264" s="237">
        <f>ROUNDDOWN(+X264*Y264,3)</f>
        <v>0</v>
      </c>
      <c r="AA264" s="22"/>
      <c r="AB264" s="22"/>
    </row>
    <row r="265" spans="2:28" s="23" customFormat="1" ht="13.5" customHeight="1" x14ac:dyDescent="0.15">
      <c r="B265" s="1599"/>
      <c r="C265" s="1584" t="s">
        <v>1353</v>
      </c>
      <c r="D265" s="1601">
        <f>IF(K274=0,0,ROUNDDOWN(+Z272/+K274,2))</f>
        <v>0</v>
      </c>
      <c r="E265" s="1602" t="str">
        <f>IF(P268=0,"-",ROUNDDOWN(+P268/+Z272,2))</f>
        <v>-</v>
      </c>
      <c r="F265" s="1585" t="str">
        <f>IF(P274=0,"-",ROUNDDOWN(+P274/+Z272,2))</f>
        <v>-</v>
      </c>
      <c r="G265" s="1585" t="str">
        <f>IF(U268=0,"-",ROUNDDOWN(U268/Z272,2))</f>
        <v>-</v>
      </c>
      <c r="H265" s="1585" t="str">
        <f>IF(U274=0,"-",ROUNDDOWN(+U274/+Z272,2))</f>
        <v>-</v>
      </c>
      <c r="I265" s="1585" t="str">
        <f>IF(Z268=0,"-",ROUNDDOWN(+Z268/+Z272,2))</f>
        <v>-</v>
      </c>
      <c r="J265" s="301"/>
      <c r="K265" s="141"/>
      <c r="L265" s="148"/>
      <c r="M265" s="313"/>
      <c r="N265" s="278" t="str">
        <f>IF(ISERROR(INDEX('7建具表'!$D$12:$D$298,MATCH(M265,'7建具表'!$C$12:$C$298,0))),"0",INDEX('7建具表'!$D$12:$D$298,MATCH(M265,'7建具表'!$C$12:$C$298,0)))</f>
        <v>0</v>
      </c>
      <c r="O265" s="277" t="str">
        <f>IF(ISERROR(INDEX('7建具表'!$E$12:$E$298,MATCH(M265,'7建具表'!$C$12:$C$298,0))),"0",INDEX('7建具表'!$E$12:$E$298,MATCH(M265,'7建具表'!$C$12:$C$298,0)))</f>
        <v>0</v>
      </c>
      <c r="P265" s="237">
        <f>ROUNDDOWN(+N265*O265,3)</f>
        <v>0</v>
      </c>
      <c r="Q265" s="154"/>
      <c r="R265" s="319"/>
      <c r="S265" s="278" t="str">
        <f>IF(ISERROR(INDEX('7建具表'!$D$12:$D$298,MATCH(R265,'7建具表'!$C$12:$C$298,0))),"0",INDEX('7建具表'!$D$12:$D$298,MATCH(R265,'7建具表'!$C$12:$C$298,0)))</f>
        <v>0</v>
      </c>
      <c r="T265" s="277" t="str">
        <f>IF(ISERROR(INDEX('7建具表'!$E$12:$E$298,MATCH(R265,'7建具表'!$C$12:$C$298,0))),"0",INDEX('7建具表'!$E$12:$E$298,MATCH(R265,'7建具表'!$C$12:$C$298,0)))</f>
        <v>0</v>
      </c>
      <c r="U265" s="237">
        <f>ROUNDDOWN(+S265*T265,3)</f>
        <v>0</v>
      </c>
      <c r="V265" s="158"/>
      <c r="W265" s="324"/>
      <c r="X265" s="278" t="str">
        <f>IF(ISERROR(INDEX('7建具表'!$D$12:$D$298,MATCH(W265,'7建具表'!$C$12:$C$298,0))),"0",INDEX('7建具表'!$D$12:$D$298,MATCH(W265,'7建具表'!$C$12:$C$298,0)))</f>
        <v>0</v>
      </c>
      <c r="Y265" s="277" t="str">
        <f>IF(ISERROR(INDEX('7建具表'!$E$12:$E$298,MATCH(W265,'7建具表'!$C$12:$C$298,0))),"0",INDEX('7建具表'!$E$12:$E$298,MATCH(W265,'7建具表'!$C$12:$C$298,0)))</f>
        <v>0</v>
      </c>
      <c r="Z265" s="237">
        <f>ROUNDDOWN(+X265*Y265,3)</f>
        <v>0</v>
      </c>
      <c r="AA265" s="22"/>
      <c r="AB265" s="22"/>
    </row>
    <row r="266" spans="2:28" s="23" customFormat="1" ht="13.5" customHeight="1" x14ac:dyDescent="0.15">
      <c r="B266" s="1599"/>
      <c r="C266" s="1604"/>
      <c r="D266" s="1583"/>
      <c r="E266" s="1603"/>
      <c r="F266" s="1586"/>
      <c r="G266" s="1586"/>
      <c r="H266" s="1586"/>
      <c r="I266" s="1586"/>
      <c r="J266" s="302"/>
      <c r="K266" s="142"/>
      <c r="L266" s="147"/>
      <c r="M266" s="313"/>
      <c r="N266" s="278" t="str">
        <f>IF(ISERROR(INDEX('7建具表'!$D$12:$D$298,MATCH(M266,'7建具表'!$C$12:$C$298,0))),"0",INDEX('7建具表'!$D$12:$D$298,MATCH(M266,'7建具表'!$C$12:$C$298,0)))</f>
        <v>0</v>
      </c>
      <c r="O266" s="277" t="str">
        <f>IF(ISERROR(INDEX('7建具表'!$E$12:$E$298,MATCH(M266,'7建具表'!$C$12:$C$298,0))),"0",INDEX('7建具表'!$E$12:$E$298,MATCH(M266,'7建具表'!$C$12:$C$298,0)))</f>
        <v>0</v>
      </c>
      <c r="P266" s="237">
        <f>ROUNDDOWN(+N266*O266,3)</f>
        <v>0</v>
      </c>
      <c r="Q266" s="153"/>
      <c r="R266" s="319"/>
      <c r="S266" s="278" t="str">
        <f>IF(ISERROR(INDEX('7建具表'!$D$12:$D$298,MATCH(R266,'7建具表'!$C$12:$C$298,0))),"0",INDEX('7建具表'!$D$12:$D$298,MATCH(R266,'7建具表'!$C$12:$C$298,0)))</f>
        <v>0</v>
      </c>
      <c r="T266" s="277" t="str">
        <f>IF(ISERROR(INDEX('7建具表'!$E$12:$E$298,MATCH(R266,'7建具表'!$C$12:$C$298,0))),"0",INDEX('7建具表'!$E$12:$E$298,MATCH(R266,'7建具表'!$C$12:$C$298,0)))</f>
        <v>0</v>
      </c>
      <c r="U266" s="237">
        <f>ROUNDDOWN(+S266*T266,3)</f>
        <v>0</v>
      </c>
      <c r="V266" s="147"/>
      <c r="W266" s="324"/>
      <c r="X266" s="278" t="str">
        <f>IF(ISERROR(INDEX('7建具表'!$D$12:$D$298,MATCH(W266,'7建具表'!$C$12:$C$298,0))),"0",INDEX('7建具表'!$D$12:$D$298,MATCH(W266,'7建具表'!$C$12:$C$298,0)))</f>
        <v>0</v>
      </c>
      <c r="Y266" s="277" t="str">
        <f>IF(ISERROR(INDEX('7建具表'!$E$12:$E$298,MATCH(W266,'7建具表'!$C$12:$C$298,0))),"0",INDEX('7建具表'!$E$12:$E$298,MATCH(W266,'7建具表'!$C$12:$C$298,0)))</f>
        <v>0</v>
      </c>
      <c r="Z266" s="237">
        <f>ROUNDDOWN(+X266*Y266,3)</f>
        <v>0</v>
      </c>
      <c r="AA266" s="132"/>
      <c r="AB266" s="22"/>
    </row>
    <row r="267" spans="2:28" s="23" customFormat="1" ht="13.5" customHeight="1" x14ac:dyDescent="0.15">
      <c r="B267" s="1599"/>
      <c r="C267" s="1605" t="s">
        <v>1354</v>
      </c>
      <c r="D267" s="1582">
        <f>IF(D265-$Y$8/100&lt;0,0,D265-$Y$8/100)</f>
        <v>0</v>
      </c>
      <c r="E267" s="1580" t="str">
        <f>IF(E265="-","-",IF(E265-$Y$8/100&lt;0,0,IF(E265=1,1,E265-$Y$8/100)))</f>
        <v>-</v>
      </c>
      <c r="F267" s="1576" t="str">
        <f>IF(F265="-","-",IF(F265-$Y$8/100&lt;0,0,IF(F265=1,1,F265-$Y$8/100)))</f>
        <v>-</v>
      </c>
      <c r="G267" s="1576" t="str">
        <f>IF(G265="-","-",IF(G265-$Y$8/100&lt;0,0,IF(G265=1,1,G265-$Y$8/100)))</f>
        <v>-</v>
      </c>
      <c r="H267" s="1576" t="str">
        <f>IF(H265="-","-",IF(H265-$Y$8/100&lt;0,0,IF(H265=1,1,H265-$Y$8/100)))</f>
        <v>-</v>
      </c>
      <c r="I267" s="1576" t="str">
        <f>IF(I265="-","-",IF(I265-$Y$8/100&lt;0,0,IF(I265=1,1,I265-$Y$8/100)))</f>
        <v>-</v>
      </c>
      <c r="J267" s="302"/>
      <c r="K267" s="142"/>
      <c r="L267" s="148"/>
      <c r="M267" s="314"/>
      <c r="N267" s="279" t="str">
        <f>IF(ISERROR(INDEX('7建具表'!$D$12:$D$298,MATCH(M267,'7建具表'!$C$12:$C$298,0))),"0",INDEX('7建具表'!$D$12:$D$298,MATCH(M267,'7建具表'!$C$12:$C$298,0)))</f>
        <v>0</v>
      </c>
      <c r="O267" s="280" t="str">
        <f>IF(ISERROR(INDEX('7建具表'!$E$12:$E$298,MATCH(M267,'7建具表'!$C$12:$C$298,0))),"0",INDEX('7建具表'!$E$12:$E$298,MATCH(M267,'7建具表'!$C$12:$C$298,0)))</f>
        <v>0</v>
      </c>
      <c r="P267" s="119">
        <f>ROUNDDOWN(+N267*O267,3)</f>
        <v>0</v>
      </c>
      <c r="Q267" s="154"/>
      <c r="R267" s="320"/>
      <c r="S267" s="283" t="str">
        <f>IF(ISERROR(INDEX('7建具表'!$D$12:$D$298,MATCH(R267,'7建具表'!$C$12:$C$298,0))),"0",INDEX('7建具表'!$D$12:$D$298,MATCH(R267,'7建具表'!$C$12:$C$298,0)))</f>
        <v>0</v>
      </c>
      <c r="T267" s="284" t="str">
        <f>IF(ISERROR(INDEX('7建具表'!$E$12:$E$298,MATCH(R267,'7建具表'!$C$12:$C$298,0))),"0",INDEX('7建具表'!$E$12:$E$298,MATCH(R267,'7建具表'!$C$12:$C$298,0)))</f>
        <v>0</v>
      </c>
      <c r="U267" s="119">
        <f>ROUNDDOWN(+S267*T267,3)</f>
        <v>0</v>
      </c>
      <c r="V267" s="159"/>
      <c r="W267" s="325"/>
      <c r="X267" s="283" t="str">
        <f>IF(ISERROR(INDEX('7建具表'!$D$12:$D$298,MATCH(W267,'7建具表'!$C$12:$C$298,0))),"0",INDEX('7建具表'!$D$12:$D$298,MATCH(W267,'7建具表'!$C$12:$C$298,0)))</f>
        <v>0</v>
      </c>
      <c r="Y267" s="284" t="str">
        <f>IF(ISERROR(INDEX('7建具表'!$E$12:$E$298,MATCH(W267,'7建具表'!$C$12:$C$298,0))),"0",INDEX('7建具表'!$E$12:$E$298,MATCH(W267,'7建具表'!$C$12:$C$298,0)))</f>
        <v>0</v>
      </c>
      <c r="Z267" s="119">
        <f>ROUNDDOWN(+X267*Y267,3)</f>
        <v>0</v>
      </c>
      <c r="AA267" s="22"/>
      <c r="AB267" s="22"/>
    </row>
    <row r="268" spans="2:28" s="23" customFormat="1" ht="13.5" customHeight="1" x14ac:dyDescent="0.15">
      <c r="B268" s="1599"/>
      <c r="C268" s="1579"/>
      <c r="D268" s="1583"/>
      <c r="E268" s="1581"/>
      <c r="F268" s="1577"/>
      <c r="G268" s="1577"/>
      <c r="H268" s="1577"/>
      <c r="I268" s="1577"/>
      <c r="J268" s="302"/>
      <c r="K268" s="142"/>
      <c r="L268" s="149"/>
      <c r="M268" s="315"/>
      <c r="N268" s="124"/>
      <c r="O268" s="124"/>
      <c r="P268" s="281">
        <f>ROUNDDOWN(SUM(P263:P267),2)</f>
        <v>0</v>
      </c>
      <c r="Q268" s="155"/>
      <c r="R268" s="321"/>
      <c r="S268" s="286"/>
      <c r="T268" s="286"/>
      <c r="U268" s="281">
        <f>ROUNDDOWN(SUM(U263:U267),2)</f>
        <v>0</v>
      </c>
      <c r="V268" s="155"/>
      <c r="W268" s="326"/>
      <c r="X268" s="286"/>
      <c r="Y268" s="286"/>
      <c r="Z268" s="281">
        <f>ROUNDDOWN(SUM(Z263:Z267),2)</f>
        <v>0</v>
      </c>
      <c r="AA268" s="22"/>
      <c r="AB268" s="22"/>
    </row>
    <row r="269" spans="2:28" s="23" customFormat="1" ht="13.5" customHeight="1" x14ac:dyDescent="0.15">
      <c r="B269" s="1599"/>
      <c r="C269" s="129"/>
      <c r="D269" s="130"/>
      <c r="E269" s="131"/>
      <c r="F269" s="131"/>
      <c r="G269" s="131"/>
      <c r="H269" s="131"/>
      <c r="I269" s="133"/>
      <c r="J269" s="301"/>
      <c r="K269" s="141"/>
      <c r="L269" s="148" t="s">
        <v>386</v>
      </c>
      <c r="M269" s="316"/>
      <c r="N269" s="277" t="str">
        <f>IF(ISERROR(INDEX('7建具表'!$D$12:$D$298,MATCH(M269,'7建具表'!$C$12:$C$298,0))),"0",INDEX('7建具表'!$D$12:$D$298,MATCH(M269,'7建具表'!$C$12:$C$298,0)))</f>
        <v>0</v>
      </c>
      <c r="O269" s="277" t="str">
        <f>IF(ISERROR(INDEX('7建具表'!$E$12:$E$298,MATCH(M269,'7建具表'!$C$12:$C$298,0))),"0",INDEX('7建具表'!$E$12:$E$298,MATCH(M269,'7建具表'!$C$12:$C$298,0)))</f>
        <v>0</v>
      </c>
      <c r="P269" s="237">
        <f>ROUNDDOWN(+N269*O269,3)</f>
        <v>0</v>
      </c>
      <c r="Q269" s="156" t="s">
        <v>388</v>
      </c>
      <c r="R269" s="319"/>
      <c r="S269" s="282" t="str">
        <f>IF(ISERROR(INDEX('7建具表'!$D$12:$D$298,MATCH(R269,'7建具表'!$C$12:$C$298,0))),"0",INDEX('7建具表'!$D$12:$D$298,MATCH(R269,'7建具表'!$C$12:$C$298,0)))</f>
        <v>0</v>
      </c>
      <c r="T269" s="282" t="str">
        <f>IF(ISERROR(INDEX('7建具表'!$E$12:$E$298,MATCH(R269,'7建具表'!$C$12:$C$298,0))),"0",INDEX('7建具表'!$E$12:$E$298,MATCH(R269,'7建具表'!$C$12:$C$298,0)))</f>
        <v>0</v>
      </c>
      <c r="U269" s="237">
        <f>ROUNDDOWN(+S269*T269,3)</f>
        <v>0</v>
      </c>
      <c r="V269" s="120"/>
      <c r="W269" s="307"/>
      <c r="X269" s="122"/>
      <c r="Y269" s="122"/>
      <c r="Z269" s="19"/>
      <c r="AA269" s="22"/>
      <c r="AB269" s="22"/>
    </row>
    <row r="270" spans="2:28" s="23" customFormat="1" ht="13.5" customHeight="1" x14ac:dyDescent="0.15">
      <c r="B270" s="1599"/>
      <c r="C270" s="134" t="s">
        <v>1352</v>
      </c>
      <c r="D270" s="22"/>
      <c r="E270" s="128"/>
      <c r="F270" s="128"/>
      <c r="G270" s="128"/>
      <c r="H270" s="128"/>
      <c r="I270" s="127"/>
      <c r="J270" s="302"/>
      <c r="K270" s="142"/>
      <c r="L270" s="148"/>
      <c r="M270" s="313"/>
      <c r="N270" s="277" t="str">
        <f>IF(ISERROR(INDEX('7建具表'!$D$12:$D$298,MATCH(M270,'7建具表'!$C$12:$C$298,0))),"0",INDEX('7建具表'!$D$12:$D$298,MATCH(M270,'7建具表'!$C$12:$C$298,0)))</f>
        <v>0</v>
      </c>
      <c r="O270" s="277" t="str">
        <f>IF(ISERROR(INDEX('7建具表'!$E$12:$E$298,MATCH(M270,'7建具表'!$C$12:$C$298,0))),"0",INDEX('7建具表'!$E$12:$E$298,MATCH(M270,'7建具表'!$C$12:$C$298,0)))</f>
        <v>0</v>
      </c>
      <c r="P270" s="237">
        <f>ROUNDDOWN(+N270*O270,3)</f>
        <v>0</v>
      </c>
      <c r="Q270" s="154"/>
      <c r="R270" s="319"/>
      <c r="S270" s="277" t="str">
        <f>IF(ISERROR(INDEX('7建具表'!$D$12:$D$298,MATCH(R270,'7建具表'!$C$12:$C$298,0))),"0",INDEX('7建具表'!$D$12:$D$298,MATCH(R270,'7建具表'!$C$12:$C$298,0)))</f>
        <v>0</v>
      </c>
      <c r="T270" s="277" t="str">
        <f>IF(ISERROR(INDEX('7建具表'!$E$12:$E$298,MATCH(R270,'7建具表'!$C$12:$C$298,0))),"0",INDEX('7建具表'!$E$12:$E$298,MATCH(R270,'7建具表'!$C$12:$C$298,0)))</f>
        <v>0</v>
      </c>
      <c r="U270" s="237">
        <f>ROUNDDOWN(+S270*T270,3)</f>
        <v>0</v>
      </c>
      <c r="V270" s="121"/>
      <c r="W270" s="307"/>
      <c r="X270" s="123"/>
      <c r="Y270" s="123"/>
      <c r="Z270" s="137"/>
      <c r="AA270" s="22"/>
      <c r="AB270" s="22"/>
    </row>
    <row r="271" spans="2:28" s="23" customFormat="1" ht="13.5" customHeight="1" x14ac:dyDescent="0.15">
      <c r="B271" s="1599"/>
      <c r="C271" s="1609"/>
      <c r="D271" s="1610"/>
      <c r="E271" s="1610"/>
      <c r="F271" s="1610"/>
      <c r="G271" s="1610"/>
      <c r="H271" s="1610"/>
      <c r="I271" s="1611"/>
      <c r="J271" s="302"/>
      <c r="K271" s="142"/>
      <c r="L271" s="148"/>
      <c r="M271" s="313"/>
      <c r="N271" s="278" t="str">
        <f>IF(ISERROR(INDEX('7建具表'!$D$12:$D$298,MATCH(M271,'7建具表'!$C$12:$C$298,0))),"0",INDEX('7建具表'!$D$12:$D$298,MATCH(M271,'7建具表'!$C$12:$C$298,0)))</f>
        <v>0</v>
      </c>
      <c r="O271" s="277" t="str">
        <f>IF(ISERROR(INDEX('7建具表'!$E$12:$E$298,MATCH(M271,'7建具表'!$C$12:$C$298,0))),"0",INDEX('7建具表'!$E$12:$E$298,MATCH(M271,'7建具表'!$C$12:$C$298,0)))</f>
        <v>0</v>
      </c>
      <c r="P271" s="237">
        <f>ROUNDDOWN(+N271*O271,3)</f>
        <v>0</v>
      </c>
      <c r="Q271" s="154"/>
      <c r="R271" s="319"/>
      <c r="S271" s="278" t="str">
        <f>IF(ISERROR(INDEX('7建具表'!$D$12:$D$298,MATCH(R271,'7建具表'!$C$12:$C$298,0))),"0",INDEX('7建具表'!$D$12:$D$298,MATCH(R271,'7建具表'!$C$12:$C$298,0)))</f>
        <v>0</v>
      </c>
      <c r="T271" s="277" t="str">
        <f>IF(ISERROR(INDEX('7建具表'!$E$12:$E$298,MATCH(R271,'7建具表'!$C$12:$C$298,0))),"0",INDEX('7建具表'!$E$12:$E$298,MATCH(R271,'7建具表'!$C$12:$C$298,0)))</f>
        <v>0</v>
      </c>
      <c r="U271" s="237">
        <f>ROUNDDOWN(+S271*T271,3)</f>
        <v>0</v>
      </c>
      <c r="V271" s="121"/>
      <c r="W271" s="307"/>
      <c r="X271" s="123"/>
      <c r="Y271" s="123"/>
      <c r="Z271" s="138"/>
      <c r="AA271" s="22"/>
      <c r="AB271" s="22"/>
    </row>
    <row r="272" spans="2:28" s="23" customFormat="1" ht="13.5" customHeight="1" x14ac:dyDescent="0.15">
      <c r="B272" s="1599"/>
      <c r="C272" s="1609"/>
      <c r="D272" s="1610"/>
      <c r="E272" s="1610"/>
      <c r="F272" s="1610"/>
      <c r="G272" s="1610"/>
      <c r="H272" s="1610"/>
      <c r="I272" s="1611"/>
      <c r="J272" s="302"/>
      <c r="K272" s="142"/>
      <c r="L272" s="148"/>
      <c r="M272" s="313"/>
      <c r="N272" s="278" t="str">
        <f>IF(ISERROR(INDEX('7建具表'!$D$12:$D$298,MATCH(M272,'7建具表'!$C$12:$C$298,0))),"0",INDEX('7建具表'!$D$12:$D$298,MATCH(M272,'7建具表'!$C$12:$C$298,0)))</f>
        <v>0</v>
      </c>
      <c r="O272" s="277" t="str">
        <f>IF(ISERROR(INDEX('7建具表'!$E$12:$E$298,MATCH(M272,'7建具表'!$C$12:$C$298,0))),"0",INDEX('7建具表'!$E$12:$E$298,MATCH(M272,'7建具表'!$C$12:$C$298,0)))</f>
        <v>0</v>
      </c>
      <c r="P272" s="237">
        <f>ROUNDDOWN(+N272*O272,3)</f>
        <v>0</v>
      </c>
      <c r="Q272" s="154"/>
      <c r="R272" s="319"/>
      <c r="S272" s="278" t="str">
        <f>IF(ISERROR(INDEX('7建具表'!$D$12:$D$298,MATCH(R272,'7建具表'!$C$12:$C$298,0))),"0",INDEX('7建具表'!$D$12:$D$298,MATCH(R272,'7建具表'!$C$12:$C$298,0)))</f>
        <v>0</v>
      </c>
      <c r="T272" s="277" t="str">
        <f>IF(ISERROR(INDEX('7建具表'!$E$12:$E$298,MATCH(R272,'7建具表'!$C$12:$C$298,0))),"0",INDEX('7建具表'!$E$12:$E$298,MATCH(R272,'7建具表'!$C$12:$C$298,0)))</f>
        <v>0</v>
      </c>
      <c r="U272" s="237">
        <f>ROUNDDOWN(+S272*T272,3)</f>
        <v>0</v>
      </c>
      <c r="V272" s="120"/>
      <c r="W272" s="307"/>
      <c r="X272" s="123"/>
      <c r="Y272" s="123" t="s">
        <v>390</v>
      </c>
      <c r="Z272" s="1578">
        <f>+P268+P274+U268+U274+Z268</f>
        <v>0</v>
      </c>
      <c r="AA272" s="22"/>
      <c r="AB272" s="22"/>
    </row>
    <row r="273" spans="2:28" s="23" customFormat="1" ht="13.5" customHeight="1" x14ac:dyDescent="0.15">
      <c r="B273" s="1599"/>
      <c r="C273" s="1609"/>
      <c r="D273" s="1610"/>
      <c r="E273" s="1610"/>
      <c r="F273" s="1610"/>
      <c r="G273" s="1610"/>
      <c r="H273" s="1610"/>
      <c r="I273" s="1611"/>
      <c r="J273" s="303"/>
      <c r="K273" s="143"/>
      <c r="L273" s="148"/>
      <c r="M273" s="317"/>
      <c r="N273" s="283" t="str">
        <f>IF(ISERROR(INDEX('7建具表'!$D$12:$D$298,MATCH(M273,'7建具表'!$C$12:$C$298,0))),"0",INDEX('7建具表'!$D$12:$D$298,MATCH(M273,'7建具表'!$C$12:$C$298,0)))</f>
        <v>0</v>
      </c>
      <c r="O273" s="284" t="str">
        <f>IF(ISERROR(INDEX('7建具表'!$E$12:$E$298,MATCH(M273,'7建具表'!$C$12:$C$298,0))),"0",INDEX('7建具表'!$E$12:$E$298,MATCH(M273,'7建具表'!$C$12:$C$298,0)))</f>
        <v>0</v>
      </c>
      <c r="P273" s="119">
        <f>ROUNDDOWN(+N273*O273,3)</f>
        <v>0</v>
      </c>
      <c r="Q273" s="154"/>
      <c r="R273" s="320"/>
      <c r="S273" s="283" t="str">
        <f>IF(ISERROR(INDEX('7建具表'!$D$12:$D$298,MATCH(R273,'7建具表'!$C$12:$C$298,0))),"0",INDEX('7建具表'!$D$12:$D$298,MATCH(R273,'7建具表'!$C$12:$C$298,0)))</f>
        <v>0</v>
      </c>
      <c r="T273" s="284" t="str">
        <f>IF(ISERROR(INDEX('7建具表'!$E$12:$E$298,MATCH(R273,'7建具表'!$C$12:$C$298,0))),"0",INDEX('7建具表'!$E$12:$E$298,MATCH(R273,'7建具表'!$C$12:$C$298,0)))</f>
        <v>0</v>
      </c>
      <c r="U273" s="119">
        <f>ROUNDDOWN(+S273*T273,3)</f>
        <v>0</v>
      </c>
      <c r="V273" s="121"/>
      <c r="W273" s="307"/>
      <c r="X273" s="123"/>
      <c r="Y273" s="123" t="s">
        <v>1355</v>
      </c>
      <c r="Z273" s="1584"/>
      <c r="AA273" s="22"/>
      <c r="AB273" s="22"/>
    </row>
    <row r="274" spans="2:28" s="23" customFormat="1" ht="13.5" customHeight="1" x14ac:dyDescent="0.15">
      <c r="B274" s="1600"/>
      <c r="C274" s="1612"/>
      <c r="D274" s="1613"/>
      <c r="E274" s="1613"/>
      <c r="F274" s="1613"/>
      <c r="G274" s="1613"/>
      <c r="H274" s="1613"/>
      <c r="I274" s="1614"/>
      <c r="J274" s="304" t="s">
        <v>390</v>
      </c>
      <c r="K274" s="276">
        <f>SUM(K263:K273)</f>
        <v>0</v>
      </c>
      <c r="L274" s="149"/>
      <c r="M274" s="318"/>
      <c r="N274" s="286"/>
      <c r="O274" s="286"/>
      <c r="P274" s="281">
        <f>ROUNDDOWN(SUM(P269:P273),2)</f>
        <v>0</v>
      </c>
      <c r="Q274" s="118"/>
      <c r="R274" s="321"/>
      <c r="S274" s="286"/>
      <c r="T274" s="286"/>
      <c r="U274" s="281">
        <f>ROUNDDOWN(SUM(U269:U273),2)</f>
        <v>0</v>
      </c>
      <c r="V274" s="135"/>
      <c r="W274" s="327"/>
      <c r="X274" s="124"/>
      <c r="Y274" s="124"/>
      <c r="Z274" s="1579"/>
      <c r="AA274" s="22"/>
      <c r="AB274" s="22"/>
    </row>
    <row r="275" spans="2:28" s="23" customFormat="1" ht="13.5" customHeight="1" x14ac:dyDescent="0.15">
      <c r="B275" s="1598">
        <v>20</v>
      </c>
      <c r="C275" s="1589" t="s">
        <v>1356</v>
      </c>
      <c r="D275" s="1591"/>
      <c r="E275" s="1578" t="s">
        <v>385</v>
      </c>
      <c r="F275" s="1578" t="s">
        <v>386</v>
      </c>
      <c r="G275" s="1578" t="s">
        <v>387</v>
      </c>
      <c r="H275" s="1578" t="s">
        <v>388</v>
      </c>
      <c r="I275" s="1578" t="s">
        <v>389</v>
      </c>
      <c r="J275" s="305"/>
      <c r="K275" s="144"/>
      <c r="L275" s="150" t="s">
        <v>385</v>
      </c>
      <c r="M275" s="316"/>
      <c r="N275" s="289" t="str">
        <f>IF(ISERROR(INDEX('7建具表'!$D$12:$D$298,MATCH(M275,'7建具表'!$C$12:$C$298,0))),"0",INDEX('7建具表'!$D$12:$D$298,MATCH(M275,'7建具表'!$C$12:$C$298,0)))</f>
        <v>0</v>
      </c>
      <c r="O275" s="289" t="str">
        <f>IF(ISERROR(INDEX('7建具表'!$E$12:$E$298,MATCH(M275,'7建具表'!$C$12:$C$298,0))),"0",INDEX('7建具表'!$E$12:$E$298,MATCH(M275,'7建具表'!$C$12:$C$298,0)))</f>
        <v>0</v>
      </c>
      <c r="P275" s="20">
        <f>ROUNDDOWN(+N275*O275,3)</f>
        <v>0</v>
      </c>
      <c r="Q275" s="157" t="s">
        <v>387</v>
      </c>
      <c r="R275" s="322"/>
      <c r="S275" s="290" t="str">
        <f>IF(ISERROR(INDEX('7建具表'!$D$12:$D$298,MATCH(R275,'7建具表'!$C$12:$C$298,0))),"0",INDEX('7建具表'!$D$12:$D$298,MATCH(R275,'7建具表'!$C$12:$C$298,0)))</f>
        <v>0</v>
      </c>
      <c r="T275" s="290" t="str">
        <f>IF(ISERROR(INDEX('7建具表'!$E$12:$E$298,MATCH(R275,'7建具表'!$C$12:$C$298,0))),"0",INDEX('7建具表'!$E$12:$E$298,MATCH(R275,'7建具表'!$C$12:$C$298,0)))</f>
        <v>0</v>
      </c>
      <c r="U275" s="20">
        <f>ROUNDDOWN(+S275*T275,3)</f>
        <v>0</v>
      </c>
      <c r="V275" s="157" t="s">
        <v>389</v>
      </c>
      <c r="W275" s="328"/>
      <c r="X275" s="290" t="str">
        <f>IF(ISERROR(INDEX('7建具表'!$D$12:$D$298,MATCH(W275,'7建具表'!$C$12:$C$298,0))),"0",INDEX('7建具表'!$D$12:$D$298,MATCH(W275,'7建具表'!$C$12:$C$298,0)))</f>
        <v>0</v>
      </c>
      <c r="Y275" s="290" t="str">
        <f>IF(ISERROR(INDEX('7建具表'!$E$12:$E$298,MATCH(W275,'7建具表'!$C$12:$C$298,0))),"0",INDEX('7建具表'!$E$12:$E$298,MATCH(W275,'7建具表'!$C$12:$C$298,0)))</f>
        <v>0</v>
      </c>
      <c r="Z275" s="20">
        <f>ROUNDDOWN(+X275*Y275,3)</f>
        <v>0</v>
      </c>
      <c r="AA275" s="132"/>
      <c r="AB275" s="22"/>
    </row>
    <row r="276" spans="2:28" s="23" customFormat="1" ht="13.5" customHeight="1" x14ac:dyDescent="0.15">
      <c r="B276" s="1599"/>
      <c r="C276" s="1595"/>
      <c r="D276" s="1597"/>
      <c r="E276" s="1579"/>
      <c r="F276" s="1579"/>
      <c r="G276" s="1579"/>
      <c r="H276" s="1579"/>
      <c r="I276" s="1579"/>
      <c r="J276" s="301"/>
      <c r="K276" s="141"/>
      <c r="L276" s="148"/>
      <c r="M276" s="313"/>
      <c r="N276" s="277" t="str">
        <f>IF(ISERROR(INDEX('7建具表'!$D$12:$D$298,MATCH(M276,'7建具表'!$C$12:$C$298,0))),"0",INDEX('7建具表'!$D$12:$D$298,MATCH(M276,'7建具表'!$C$12:$C$298,0)))</f>
        <v>0</v>
      </c>
      <c r="O276" s="277" t="str">
        <f>IF(ISERROR(INDEX('7建具表'!$E$12:$E$298,MATCH(M276,'7建具表'!$C$12:$C$298,0))),"0",INDEX('7建具表'!$E$12:$E$298,MATCH(M276,'7建具表'!$C$12:$C$298,0)))</f>
        <v>0</v>
      </c>
      <c r="P276" s="237">
        <f>ROUNDDOWN(+N276*O276,3)</f>
        <v>0</v>
      </c>
      <c r="Q276" s="154"/>
      <c r="R276" s="319"/>
      <c r="S276" s="277" t="str">
        <f>IF(ISERROR(INDEX('7建具表'!$D$12:$D$298,MATCH(R276,'7建具表'!$C$12:$C$298,0))),"0",INDEX('7建具表'!$D$12:$D$298,MATCH(R276,'7建具表'!$C$12:$C$298,0)))</f>
        <v>0</v>
      </c>
      <c r="T276" s="277" t="str">
        <f>IF(ISERROR(INDEX('7建具表'!$E$12:$E$298,MATCH(R276,'7建具表'!$C$12:$C$298,0))),"0",INDEX('7建具表'!$E$12:$E$298,MATCH(R276,'7建具表'!$C$12:$C$298,0)))</f>
        <v>0</v>
      </c>
      <c r="U276" s="237">
        <f>ROUNDDOWN(+S276*T276,3)</f>
        <v>0</v>
      </c>
      <c r="V276" s="158"/>
      <c r="W276" s="324"/>
      <c r="X276" s="277" t="str">
        <f>IF(ISERROR(INDEX('7建具表'!$D$12:$D$298,MATCH(W276,'7建具表'!$C$12:$C$298,0))),"0",INDEX('7建具表'!$D$12:$D$298,MATCH(W276,'7建具表'!$C$12:$C$298,0)))</f>
        <v>0</v>
      </c>
      <c r="Y276" s="277" t="str">
        <f>IF(ISERROR(INDEX('7建具表'!$E$12:$E$298,MATCH(W276,'7建具表'!$C$12:$C$298,0))),"0",INDEX('7建具表'!$E$12:$E$298,MATCH(W276,'7建具表'!$C$12:$C$298,0)))</f>
        <v>0</v>
      </c>
      <c r="Z276" s="237">
        <f>ROUNDDOWN(+X276*Y276,3)</f>
        <v>0</v>
      </c>
      <c r="AA276" s="22"/>
      <c r="AB276" s="22"/>
    </row>
    <row r="277" spans="2:28" s="23" customFormat="1" ht="13.5" customHeight="1" x14ac:dyDescent="0.15">
      <c r="B277" s="1599"/>
      <c r="C277" s="1584" t="s">
        <v>1353</v>
      </c>
      <c r="D277" s="1601">
        <f>IF(K286=0,0,ROUNDDOWN(+Z284/+K286,2))</f>
        <v>0</v>
      </c>
      <c r="E277" s="1602" t="str">
        <f>IF(P280=0,"-",ROUNDDOWN(+P280/+Z284,2))</f>
        <v>-</v>
      </c>
      <c r="F277" s="1585" t="str">
        <f>IF(P286=0,"-",ROUNDDOWN(+P286/+Z284,2))</f>
        <v>-</v>
      </c>
      <c r="G277" s="1585" t="str">
        <f>IF(U280=0,"-",ROUNDDOWN(U280/Z284,2))</f>
        <v>-</v>
      </c>
      <c r="H277" s="1585" t="str">
        <f>IF(U286=0,"-",ROUNDDOWN(+U286/+Z284,2))</f>
        <v>-</v>
      </c>
      <c r="I277" s="1585" t="str">
        <f>IF(Z280=0,"-",ROUNDDOWN(+Z280/+Z284,2))</f>
        <v>-</v>
      </c>
      <c r="J277" s="301"/>
      <c r="K277" s="141"/>
      <c r="L277" s="148"/>
      <c r="M277" s="313"/>
      <c r="N277" s="278" t="str">
        <f>IF(ISERROR(INDEX('7建具表'!$D$12:$D$298,MATCH(M277,'7建具表'!$C$12:$C$298,0))),"0",INDEX('7建具表'!$D$12:$D$298,MATCH(M277,'7建具表'!$C$12:$C$298,0)))</f>
        <v>0</v>
      </c>
      <c r="O277" s="277" t="str">
        <f>IF(ISERROR(INDEX('7建具表'!$E$12:$E$298,MATCH(M277,'7建具表'!$C$12:$C$298,0))),"0",INDEX('7建具表'!$E$12:$E$298,MATCH(M277,'7建具表'!$C$12:$C$298,0)))</f>
        <v>0</v>
      </c>
      <c r="P277" s="237">
        <f>ROUNDDOWN(+N277*O277,3)</f>
        <v>0</v>
      </c>
      <c r="Q277" s="154"/>
      <c r="R277" s="319"/>
      <c r="S277" s="278" t="str">
        <f>IF(ISERROR(INDEX('7建具表'!$D$12:$D$298,MATCH(R277,'7建具表'!$C$12:$C$298,0))),"0",INDEX('7建具表'!$D$12:$D$298,MATCH(R277,'7建具表'!$C$12:$C$298,0)))</f>
        <v>0</v>
      </c>
      <c r="T277" s="277" t="str">
        <f>IF(ISERROR(INDEX('7建具表'!$E$12:$E$298,MATCH(R277,'7建具表'!$C$12:$C$298,0))),"0",INDEX('7建具表'!$E$12:$E$298,MATCH(R277,'7建具表'!$C$12:$C$298,0)))</f>
        <v>0</v>
      </c>
      <c r="U277" s="237">
        <f>ROUNDDOWN(+S277*T277,3)</f>
        <v>0</v>
      </c>
      <c r="V277" s="158"/>
      <c r="W277" s="324"/>
      <c r="X277" s="278" t="str">
        <f>IF(ISERROR(INDEX('7建具表'!$D$12:$D$298,MATCH(W277,'7建具表'!$C$12:$C$298,0))),"0",INDEX('7建具表'!$D$12:$D$298,MATCH(W277,'7建具表'!$C$12:$C$298,0)))</f>
        <v>0</v>
      </c>
      <c r="Y277" s="277" t="str">
        <f>IF(ISERROR(INDEX('7建具表'!$E$12:$E$298,MATCH(W277,'7建具表'!$C$12:$C$298,0))),"0",INDEX('7建具表'!$E$12:$E$298,MATCH(W277,'7建具表'!$C$12:$C$298,0)))</f>
        <v>0</v>
      </c>
      <c r="Z277" s="237">
        <f>ROUNDDOWN(+X277*Y277,3)</f>
        <v>0</v>
      </c>
      <c r="AA277" s="22"/>
      <c r="AB277" s="22"/>
    </row>
    <row r="278" spans="2:28" s="23" customFormat="1" ht="13.5" customHeight="1" x14ac:dyDescent="0.15">
      <c r="B278" s="1599"/>
      <c r="C278" s="1604"/>
      <c r="D278" s="1583"/>
      <c r="E278" s="1603"/>
      <c r="F278" s="1586"/>
      <c r="G278" s="1586"/>
      <c r="H278" s="1586"/>
      <c r="I278" s="1586"/>
      <c r="J278" s="302"/>
      <c r="K278" s="142"/>
      <c r="L278" s="147"/>
      <c r="M278" s="313"/>
      <c r="N278" s="278" t="str">
        <f>IF(ISERROR(INDEX('7建具表'!$D$12:$D$298,MATCH(M278,'7建具表'!$C$12:$C$298,0))),"0",INDEX('7建具表'!$D$12:$D$298,MATCH(M278,'7建具表'!$C$12:$C$298,0)))</f>
        <v>0</v>
      </c>
      <c r="O278" s="277" t="str">
        <f>IF(ISERROR(INDEX('7建具表'!$E$12:$E$298,MATCH(M278,'7建具表'!$C$12:$C$298,0))),"0",INDEX('7建具表'!$E$12:$E$298,MATCH(M278,'7建具表'!$C$12:$C$298,0)))</f>
        <v>0</v>
      </c>
      <c r="P278" s="237">
        <f>ROUNDDOWN(+N278*O278,3)</f>
        <v>0</v>
      </c>
      <c r="Q278" s="153"/>
      <c r="R278" s="319"/>
      <c r="S278" s="278" t="str">
        <f>IF(ISERROR(INDEX('7建具表'!$D$12:$D$298,MATCH(R278,'7建具表'!$C$12:$C$298,0))),"0",INDEX('7建具表'!$D$12:$D$298,MATCH(R278,'7建具表'!$C$12:$C$298,0)))</f>
        <v>0</v>
      </c>
      <c r="T278" s="277" t="str">
        <f>IF(ISERROR(INDEX('7建具表'!$E$12:$E$298,MATCH(R278,'7建具表'!$C$12:$C$298,0))),"0",INDEX('7建具表'!$E$12:$E$298,MATCH(R278,'7建具表'!$C$12:$C$298,0)))</f>
        <v>0</v>
      </c>
      <c r="U278" s="237">
        <f>ROUNDDOWN(+S278*T278,3)</f>
        <v>0</v>
      </c>
      <c r="V278" s="147"/>
      <c r="W278" s="324"/>
      <c r="X278" s="278" t="str">
        <f>IF(ISERROR(INDEX('7建具表'!$D$12:$D$298,MATCH(W278,'7建具表'!$C$12:$C$298,0))),"0",INDEX('7建具表'!$D$12:$D$298,MATCH(W278,'7建具表'!$C$12:$C$298,0)))</f>
        <v>0</v>
      </c>
      <c r="Y278" s="277" t="str">
        <f>IF(ISERROR(INDEX('7建具表'!$E$12:$E$298,MATCH(W278,'7建具表'!$C$12:$C$298,0))),"0",INDEX('7建具表'!$E$12:$E$298,MATCH(W278,'7建具表'!$C$12:$C$298,0)))</f>
        <v>0</v>
      </c>
      <c r="Z278" s="237">
        <f>ROUNDDOWN(+X278*Y278,3)</f>
        <v>0</v>
      </c>
      <c r="AA278" s="132"/>
      <c r="AB278" s="22"/>
    </row>
    <row r="279" spans="2:28" s="23" customFormat="1" ht="13.5" customHeight="1" x14ac:dyDescent="0.15">
      <c r="B279" s="1599"/>
      <c r="C279" s="1605" t="s">
        <v>1354</v>
      </c>
      <c r="D279" s="1582">
        <f>IF(D277-$Y$8/100&lt;0,0,D277-$Y$8/100)</f>
        <v>0</v>
      </c>
      <c r="E279" s="1580" t="str">
        <f>IF(E277="-","-",IF(E277-$Y$8/100&lt;0,0,IF(E277=1,1,E277-$Y$8/100)))</f>
        <v>-</v>
      </c>
      <c r="F279" s="1576" t="str">
        <f>IF(F277="-","-",IF(F277-$Y$8/100&lt;0,0,IF(F277=1,1,F277-$Y$8/100)))</f>
        <v>-</v>
      </c>
      <c r="G279" s="1576" t="str">
        <f>IF(G277="-","-",IF(G277-$Y$8/100&lt;0,0,IF(G277=1,1,G277-$Y$8/100)))</f>
        <v>-</v>
      </c>
      <c r="H279" s="1576" t="str">
        <f>IF(H277="-","-",IF(H277-$Y$8/100&lt;0,0,IF(H277=1,1,H277-$Y$8/100)))</f>
        <v>-</v>
      </c>
      <c r="I279" s="1576" t="str">
        <f>IF(I277="-","-",IF(I277-$Y$8/100&lt;0,0,IF(I277=1,1,I277-$Y$8/100)))</f>
        <v>-</v>
      </c>
      <c r="J279" s="302"/>
      <c r="K279" s="142"/>
      <c r="L279" s="148"/>
      <c r="M279" s="314"/>
      <c r="N279" s="279" t="str">
        <f>IF(ISERROR(INDEX('7建具表'!$D$12:$D$298,MATCH(M279,'7建具表'!$C$12:$C$298,0))),"0",INDEX('7建具表'!$D$12:$D$298,MATCH(M279,'7建具表'!$C$12:$C$298,0)))</f>
        <v>0</v>
      </c>
      <c r="O279" s="280" t="str">
        <f>IF(ISERROR(INDEX('7建具表'!$E$12:$E$298,MATCH(M279,'7建具表'!$C$12:$C$298,0))),"0",INDEX('7建具表'!$E$12:$E$298,MATCH(M279,'7建具表'!$C$12:$C$298,0)))</f>
        <v>0</v>
      </c>
      <c r="P279" s="119">
        <f>ROUNDDOWN(+N279*O279,3)</f>
        <v>0</v>
      </c>
      <c r="Q279" s="154"/>
      <c r="R279" s="320"/>
      <c r="S279" s="283" t="str">
        <f>IF(ISERROR(INDEX('7建具表'!$D$12:$D$298,MATCH(R279,'7建具表'!$C$12:$C$298,0))),"0",INDEX('7建具表'!$D$12:$D$298,MATCH(R279,'7建具表'!$C$12:$C$298,0)))</f>
        <v>0</v>
      </c>
      <c r="T279" s="284" t="str">
        <f>IF(ISERROR(INDEX('7建具表'!$E$12:$E$298,MATCH(R279,'7建具表'!$C$12:$C$298,0))),"0",INDEX('7建具表'!$E$12:$E$298,MATCH(R279,'7建具表'!$C$12:$C$298,0)))</f>
        <v>0</v>
      </c>
      <c r="U279" s="119">
        <f>ROUNDDOWN(+S279*T279,3)</f>
        <v>0</v>
      </c>
      <c r="V279" s="159"/>
      <c r="W279" s="325"/>
      <c r="X279" s="283" t="str">
        <f>IF(ISERROR(INDEX('7建具表'!$D$12:$D$298,MATCH(W279,'7建具表'!$C$12:$C$298,0))),"0",INDEX('7建具表'!$D$12:$D$298,MATCH(W279,'7建具表'!$C$12:$C$298,0)))</f>
        <v>0</v>
      </c>
      <c r="Y279" s="284" t="str">
        <f>IF(ISERROR(INDEX('7建具表'!$E$12:$E$298,MATCH(W279,'7建具表'!$C$12:$C$298,0))),"0",INDEX('7建具表'!$E$12:$E$298,MATCH(W279,'7建具表'!$C$12:$C$298,0)))</f>
        <v>0</v>
      </c>
      <c r="Z279" s="119">
        <f>ROUNDDOWN(+X279*Y279,3)</f>
        <v>0</v>
      </c>
      <c r="AA279" s="22"/>
      <c r="AB279" s="22"/>
    </row>
    <row r="280" spans="2:28" s="23" customFormat="1" ht="13.5" customHeight="1" x14ac:dyDescent="0.15">
      <c r="B280" s="1599"/>
      <c r="C280" s="1579"/>
      <c r="D280" s="1583"/>
      <c r="E280" s="1581"/>
      <c r="F280" s="1577"/>
      <c r="G280" s="1577"/>
      <c r="H280" s="1577"/>
      <c r="I280" s="1577"/>
      <c r="J280" s="302"/>
      <c r="K280" s="142"/>
      <c r="L280" s="149"/>
      <c r="M280" s="315"/>
      <c r="N280" s="124"/>
      <c r="O280" s="124"/>
      <c r="P280" s="281">
        <f>ROUNDDOWN(SUM(P275:P279),2)</f>
        <v>0</v>
      </c>
      <c r="Q280" s="155"/>
      <c r="R280" s="321"/>
      <c r="S280" s="286"/>
      <c r="T280" s="286"/>
      <c r="U280" s="281">
        <f>ROUNDDOWN(SUM(U275:U279),2)</f>
        <v>0</v>
      </c>
      <c r="V280" s="155"/>
      <c r="W280" s="326"/>
      <c r="X280" s="286"/>
      <c r="Y280" s="286"/>
      <c r="Z280" s="281">
        <f>ROUNDDOWN(SUM(Z275:Z279),2)</f>
        <v>0</v>
      </c>
      <c r="AA280" s="22"/>
      <c r="AB280" s="22"/>
    </row>
    <row r="281" spans="2:28" s="23" customFormat="1" ht="13.5" customHeight="1" x14ac:dyDescent="0.15">
      <c r="B281" s="1599"/>
      <c r="C281" s="129"/>
      <c r="D281" s="130"/>
      <c r="E281" s="131"/>
      <c r="F281" s="131"/>
      <c r="G281" s="131"/>
      <c r="H281" s="131"/>
      <c r="I281" s="133"/>
      <c r="J281" s="301"/>
      <c r="K281" s="141"/>
      <c r="L281" s="148" t="s">
        <v>386</v>
      </c>
      <c r="M281" s="316"/>
      <c r="N281" s="277" t="str">
        <f>IF(ISERROR(INDEX('7建具表'!$D$12:$D$298,MATCH(M281,'7建具表'!$C$12:$C$298,0))),"0",INDEX('7建具表'!$D$12:$D$298,MATCH(M281,'7建具表'!$C$12:$C$298,0)))</f>
        <v>0</v>
      </c>
      <c r="O281" s="277" t="str">
        <f>IF(ISERROR(INDEX('7建具表'!$E$12:$E$298,MATCH(M281,'7建具表'!$C$12:$C$298,0))),"0",INDEX('7建具表'!$E$12:$E$298,MATCH(M281,'7建具表'!$C$12:$C$298,0)))</f>
        <v>0</v>
      </c>
      <c r="P281" s="237">
        <f>ROUNDDOWN(+N281*O281,3)</f>
        <v>0</v>
      </c>
      <c r="Q281" s="156" t="s">
        <v>388</v>
      </c>
      <c r="R281" s="319"/>
      <c r="S281" s="282" t="str">
        <f>IF(ISERROR(INDEX('7建具表'!$D$12:$D$298,MATCH(R281,'7建具表'!$C$12:$C$298,0))),"0",INDEX('7建具表'!$D$12:$D$298,MATCH(R281,'7建具表'!$C$12:$C$298,0)))</f>
        <v>0</v>
      </c>
      <c r="T281" s="282" t="str">
        <f>IF(ISERROR(INDEX('7建具表'!$E$12:$E$298,MATCH(R281,'7建具表'!$C$12:$C$298,0))),"0",INDEX('7建具表'!$E$12:$E$298,MATCH(R281,'7建具表'!$C$12:$C$298,0)))</f>
        <v>0</v>
      </c>
      <c r="U281" s="237">
        <f>ROUNDDOWN(+S281*T281,3)</f>
        <v>0</v>
      </c>
      <c r="V281" s="120"/>
      <c r="W281" s="307"/>
      <c r="X281" s="122"/>
      <c r="Y281" s="122"/>
      <c r="Z281" s="19"/>
      <c r="AA281" s="22"/>
      <c r="AB281" s="22"/>
    </row>
    <row r="282" spans="2:28" s="23" customFormat="1" ht="13.5" customHeight="1" x14ac:dyDescent="0.15">
      <c r="B282" s="1599"/>
      <c r="C282" s="134" t="s">
        <v>1352</v>
      </c>
      <c r="D282" s="22"/>
      <c r="E282" s="128"/>
      <c r="F282" s="128"/>
      <c r="G282" s="128"/>
      <c r="H282" s="128"/>
      <c r="I282" s="127"/>
      <c r="J282" s="302"/>
      <c r="K282" s="142"/>
      <c r="L282" s="148"/>
      <c r="M282" s="313"/>
      <c r="N282" s="277" t="str">
        <f>IF(ISERROR(INDEX('7建具表'!$D$12:$D$298,MATCH(M282,'7建具表'!$C$12:$C$298,0))),"0",INDEX('7建具表'!$D$12:$D$298,MATCH(M282,'7建具表'!$C$12:$C$298,0)))</f>
        <v>0</v>
      </c>
      <c r="O282" s="277" t="str">
        <f>IF(ISERROR(INDEX('7建具表'!$E$12:$E$298,MATCH(M282,'7建具表'!$C$12:$C$298,0))),"0",INDEX('7建具表'!$E$12:$E$298,MATCH(M282,'7建具表'!$C$12:$C$298,0)))</f>
        <v>0</v>
      </c>
      <c r="P282" s="237">
        <f>ROUNDDOWN(+N282*O282,3)</f>
        <v>0</v>
      </c>
      <c r="Q282" s="154"/>
      <c r="R282" s="319"/>
      <c r="S282" s="277" t="str">
        <f>IF(ISERROR(INDEX('7建具表'!$D$12:$D$298,MATCH(R282,'7建具表'!$C$12:$C$298,0))),"0",INDEX('7建具表'!$D$12:$D$298,MATCH(R282,'7建具表'!$C$12:$C$298,0)))</f>
        <v>0</v>
      </c>
      <c r="T282" s="277" t="str">
        <f>IF(ISERROR(INDEX('7建具表'!$E$12:$E$298,MATCH(R282,'7建具表'!$C$12:$C$298,0))),"0",INDEX('7建具表'!$E$12:$E$298,MATCH(R282,'7建具表'!$C$12:$C$298,0)))</f>
        <v>0</v>
      </c>
      <c r="U282" s="237">
        <f>ROUNDDOWN(+S282*T282,3)</f>
        <v>0</v>
      </c>
      <c r="V282" s="121"/>
      <c r="W282" s="307"/>
      <c r="X282" s="123"/>
      <c r="Y282" s="123"/>
      <c r="Z282" s="137"/>
      <c r="AA282" s="22"/>
      <c r="AB282" s="22"/>
    </row>
    <row r="283" spans="2:28" s="23" customFormat="1" ht="13.5" customHeight="1" x14ac:dyDescent="0.15">
      <c r="B283" s="1599"/>
      <c r="C283" s="1609"/>
      <c r="D283" s="1610"/>
      <c r="E283" s="1610"/>
      <c r="F283" s="1610"/>
      <c r="G283" s="1610"/>
      <c r="H283" s="1610"/>
      <c r="I283" s="1611"/>
      <c r="J283" s="302"/>
      <c r="K283" s="142"/>
      <c r="L283" s="148"/>
      <c r="M283" s="313"/>
      <c r="N283" s="278" t="str">
        <f>IF(ISERROR(INDEX('7建具表'!$D$12:$D$298,MATCH(M283,'7建具表'!$C$12:$C$298,0))),"0",INDEX('7建具表'!$D$12:$D$298,MATCH(M283,'7建具表'!$C$12:$C$298,0)))</f>
        <v>0</v>
      </c>
      <c r="O283" s="277" t="str">
        <f>IF(ISERROR(INDEX('7建具表'!$E$12:$E$298,MATCH(M283,'7建具表'!$C$12:$C$298,0))),"0",INDEX('7建具表'!$E$12:$E$298,MATCH(M283,'7建具表'!$C$12:$C$298,0)))</f>
        <v>0</v>
      </c>
      <c r="P283" s="237">
        <f>ROUNDDOWN(+N283*O283,3)</f>
        <v>0</v>
      </c>
      <c r="Q283" s="154"/>
      <c r="R283" s="319"/>
      <c r="S283" s="278" t="str">
        <f>IF(ISERROR(INDEX('7建具表'!$D$12:$D$298,MATCH(R283,'7建具表'!$C$12:$C$298,0))),"0",INDEX('7建具表'!$D$12:$D$298,MATCH(R283,'7建具表'!$C$12:$C$298,0)))</f>
        <v>0</v>
      </c>
      <c r="T283" s="277" t="str">
        <f>IF(ISERROR(INDEX('7建具表'!$E$12:$E$298,MATCH(R283,'7建具表'!$C$12:$C$298,0))),"0",INDEX('7建具表'!$E$12:$E$298,MATCH(R283,'7建具表'!$C$12:$C$298,0)))</f>
        <v>0</v>
      </c>
      <c r="U283" s="237">
        <f>ROUNDDOWN(+S283*T283,3)</f>
        <v>0</v>
      </c>
      <c r="V283" s="121"/>
      <c r="W283" s="307"/>
      <c r="X283" s="123"/>
      <c r="Y283" s="123"/>
      <c r="Z283" s="138"/>
      <c r="AA283" s="22"/>
      <c r="AB283" s="22"/>
    </row>
    <row r="284" spans="2:28" s="23" customFormat="1" ht="13.5" customHeight="1" x14ac:dyDescent="0.15">
      <c r="B284" s="1599"/>
      <c r="C284" s="1609"/>
      <c r="D284" s="1610"/>
      <c r="E284" s="1610"/>
      <c r="F284" s="1610"/>
      <c r="G284" s="1610"/>
      <c r="H284" s="1610"/>
      <c r="I284" s="1611"/>
      <c r="J284" s="302"/>
      <c r="K284" s="142"/>
      <c r="L284" s="148"/>
      <c r="M284" s="313"/>
      <c r="N284" s="278" t="str">
        <f>IF(ISERROR(INDEX('7建具表'!$D$12:$D$298,MATCH(M284,'7建具表'!$C$12:$C$298,0))),"0",INDEX('7建具表'!$D$12:$D$298,MATCH(M284,'7建具表'!$C$12:$C$298,0)))</f>
        <v>0</v>
      </c>
      <c r="O284" s="277" t="str">
        <f>IF(ISERROR(INDEX('7建具表'!$E$12:$E$298,MATCH(M284,'7建具表'!$C$12:$C$298,0))),"0",INDEX('7建具表'!$E$12:$E$298,MATCH(M284,'7建具表'!$C$12:$C$298,0)))</f>
        <v>0</v>
      </c>
      <c r="P284" s="237">
        <f>ROUNDDOWN(+N284*O284,3)</f>
        <v>0</v>
      </c>
      <c r="Q284" s="154"/>
      <c r="R284" s="319"/>
      <c r="S284" s="278" t="str">
        <f>IF(ISERROR(INDEX('7建具表'!$D$12:$D$298,MATCH(R284,'7建具表'!$C$12:$C$298,0))),"0",INDEX('7建具表'!$D$12:$D$298,MATCH(R284,'7建具表'!$C$12:$C$298,0)))</f>
        <v>0</v>
      </c>
      <c r="T284" s="277" t="str">
        <f>IF(ISERROR(INDEX('7建具表'!$E$12:$E$298,MATCH(R284,'7建具表'!$C$12:$C$298,0))),"0",INDEX('7建具表'!$E$12:$E$298,MATCH(R284,'7建具表'!$C$12:$C$298,0)))</f>
        <v>0</v>
      </c>
      <c r="U284" s="237">
        <f>ROUNDDOWN(+S284*T284,3)</f>
        <v>0</v>
      </c>
      <c r="V284" s="120"/>
      <c r="W284" s="307"/>
      <c r="X284" s="123"/>
      <c r="Y284" s="123" t="s">
        <v>390</v>
      </c>
      <c r="Z284" s="1578">
        <f>+P280+P286+U280+U286+Z280</f>
        <v>0</v>
      </c>
      <c r="AA284" s="22"/>
      <c r="AB284" s="22"/>
    </row>
    <row r="285" spans="2:28" s="23" customFormat="1" ht="13.5" customHeight="1" x14ac:dyDescent="0.15">
      <c r="B285" s="1599"/>
      <c r="C285" s="1609"/>
      <c r="D285" s="1610"/>
      <c r="E285" s="1610"/>
      <c r="F285" s="1610"/>
      <c r="G285" s="1610"/>
      <c r="H285" s="1610"/>
      <c r="I285" s="1611"/>
      <c r="J285" s="303"/>
      <c r="K285" s="143"/>
      <c r="L285" s="148"/>
      <c r="M285" s="317"/>
      <c r="N285" s="283" t="str">
        <f>IF(ISERROR(INDEX('7建具表'!$D$12:$D$298,MATCH(M285,'7建具表'!$C$12:$C$298,0))),"0",INDEX('7建具表'!$D$12:$D$298,MATCH(M285,'7建具表'!$C$12:$C$298,0)))</f>
        <v>0</v>
      </c>
      <c r="O285" s="284" t="str">
        <f>IF(ISERROR(INDEX('7建具表'!$E$12:$E$298,MATCH(M285,'7建具表'!$C$12:$C$298,0))),"0",INDEX('7建具表'!$E$12:$E$298,MATCH(M285,'7建具表'!$C$12:$C$298,0)))</f>
        <v>0</v>
      </c>
      <c r="P285" s="119">
        <f>ROUNDDOWN(+N285*O285,3)</f>
        <v>0</v>
      </c>
      <c r="Q285" s="154"/>
      <c r="R285" s="320"/>
      <c r="S285" s="283" t="str">
        <f>IF(ISERROR(INDEX('7建具表'!$D$12:$D$298,MATCH(R285,'7建具表'!$C$12:$C$298,0))),"0",INDEX('7建具表'!$D$12:$D$298,MATCH(R285,'7建具表'!$C$12:$C$298,0)))</f>
        <v>0</v>
      </c>
      <c r="T285" s="284" t="str">
        <f>IF(ISERROR(INDEX('7建具表'!$E$12:$E$298,MATCH(R285,'7建具表'!$C$12:$C$298,0))),"0",INDEX('7建具表'!$E$12:$E$298,MATCH(R285,'7建具表'!$C$12:$C$298,0)))</f>
        <v>0</v>
      </c>
      <c r="U285" s="119">
        <f>ROUNDDOWN(+S285*T285,3)</f>
        <v>0</v>
      </c>
      <c r="V285" s="121"/>
      <c r="W285" s="307"/>
      <c r="X285" s="123"/>
      <c r="Y285" s="123" t="s">
        <v>1355</v>
      </c>
      <c r="Z285" s="1584"/>
      <c r="AA285" s="22"/>
      <c r="AB285" s="22"/>
    </row>
    <row r="286" spans="2:28" s="23" customFormat="1" ht="13.5" customHeight="1" x14ac:dyDescent="0.15">
      <c r="B286" s="1600"/>
      <c r="C286" s="1612"/>
      <c r="D286" s="1613"/>
      <c r="E286" s="1613"/>
      <c r="F286" s="1613"/>
      <c r="G286" s="1613"/>
      <c r="H286" s="1613"/>
      <c r="I286" s="1614"/>
      <c r="J286" s="304" t="s">
        <v>390</v>
      </c>
      <c r="K286" s="276">
        <f>SUM(K275:K285)</f>
        <v>0</v>
      </c>
      <c r="L286" s="149"/>
      <c r="M286" s="318"/>
      <c r="N286" s="286"/>
      <c r="O286" s="286"/>
      <c r="P286" s="281">
        <f>ROUNDDOWN(SUM(P281:P285),2)</f>
        <v>0</v>
      </c>
      <c r="Q286" s="118"/>
      <c r="R286" s="321"/>
      <c r="S286" s="286"/>
      <c r="T286" s="286"/>
      <c r="U286" s="281">
        <f>ROUNDDOWN(SUM(U281:U285),2)</f>
        <v>0</v>
      </c>
      <c r="V286" s="135"/>
      <c r="W286" s="327"/>
      <c r="X286" s="124"/>
      <c r="Y286" s="124"/>
      <c r="Z286" s="1579"/>
      <c r="AA286" s="22"/>
      <c r="AB286" s="22"/>
    </row>
    <row r="287" spans="2:28" s="23" customFormat="1" ht="13.5" customHeight="1" x14ac:dyDescent="0.15">
      <c r="B287" s="1598">
        <v>21</v>
      </c>
      <c r="C287" s="1589" t="s">
        <v>1356</v>
      </c>
      <c r="D287" s="1591"/>
      <c r="E287" s="1578" t="s">
        <v>385</v>
      </c>
      <c r="F287" s="1578" t="s">
        <v>386</v>
      </c>
      <c r="G287" s="1578" t="s">
        <v>387</v>
      </c>
      <c r="H287" s="1578" t="s">
        <v>388</v>
      </c>
      <c r="I287" s="1578" t="s">
        <v>389</v>
      </c>
      <c r="J287" s="305"/>
      <c r="K287" s="144"/>
      <c r="L287" s="150" t="s">
        <v>385</v>
      </c>
      <c r="M287" s="316"/>
      <c r="N287" s="289" t="str">
        <f>IF(ISERROR(INDEX('7建具表'!$D$12:$D$298,MATCH(M287,'7建具表'!$C$12:$C$298,0))),"0",INDEX('7建具表'!$D$12:$D$298,MATCH(M287,'7建具表'!$C$12:$C$298,0)))</f>
        <v>0</v>
      </c>
      <c r="O287" s="289" t="str">
        <f>IF(ISERROR(INDEX('7建具表'!$E$12:$E$298,MATCH(M287,'7建具表'!$C$12:$C$298,0))),"0",INDEX('7建具表'!$E$12:$E$298,MATCH(M287,'7建具表'!$C$12:$C$298,0)))</f>
        <v>0</v>
      </c>
      <c r="P287" s="20">
        <f>ROUNDDOWN(+N287*O287,3)</f>
        <v>0</v>
      </c>
      <c r="Q287" s="157" t="s">
        <v>387</v>
      </c>
      <c r="R287" s="322"/>
      <c r="S287" s="290" t="str">
        <f>IF(ISERROR(INDEX('7建具表'!$D$12:$D$298,MATCH(R287,'7建具表'!$C$12:$C$298,0))),"0",INDEX('7建具表'!$D$12:$D$298,MATCH(R287,'7建具表'!$C$12:$C$298,0)))</f>
        <v>0</v>
      </c>
      <c r="T287" s="290" t="str">
        <f>IF(ISERROR(INDEX('7建具表'!$E$12:$E$298,MATCH(R287,'7建具表'!$C$12:$C$298,0))),"0",INDEX('7建具表'!$E$12:$E$298,MATCH(R287,'7建具表'!$C$12:$C$298,0)))</f>
        <v>0</v>
      </c>
      <c r="U287" s="20">
        <f>ROUNDDOWN(+S287*T287,3)</f>
        <v>0</v>
      </c>
      <c r="V287" s="157" t="s">
        <v>389</v>
      </c>
      <c r="W287" s="328"/>
      <c r="X287" s="290" t="str">
        <f>IF(ISERROR(INDEX('7建具表'!$D$12:$D$298,MATCH(W287,'7建具表'!$C$12:$C$298,0))),"0",INDEX('7建具表'!$D$12:$D$298,MATCH(W287,'7建具表'!$C$12:$C$298,0)))</f>
        <v>0</v>
      </c>
      <c r="Y287" s="290" t="str">
        <f>IF(ISERROR(INDEX('7建具表'!$E$12:$E$298,MATCH(W287,'7建具表'!$C$12:$C$298,0))),"0",INDEX('7建具表'!$E$12:$E$298,MATCH(W287,'7建具表'!$C$12:$C$298,0)))</f>
        <v>0</v>
      </c>
      <c r="Z287" s="20">
        <f>ROUNDDOWN(+X287*Y287,3)</f>
        <v>0</v>
      </c>
      <c r="AA287" s="132"/>
      <c r="AB287" s="22"/>
    </row>
    <row r="288" spans="2:28" s="23" customFormat="1" ht="13.5" customHeight="1" x14ac:dyDescent="0.15">
      <c r="B288" s="1599"/>
      <c r="C288" s="1595"/>
      <c r="D288" s="1597"/>
      <c r="E288" s="1579"/>
      <c r="F288" s="1579"/>
      <c r="G288" s="1579"/>
      <c r="H288" s="1579"/>
      <c r="I288" s="1579"/>
      <c r="J288" s="301"/>
      <c r="K288" s="141"/>
      <c r="L288" s="148"/>
      <c r="M288" s="313"/>
      <c r="N288" s="277" t="str">
        <f>IF(ISERROR(INDEX('7建具表'!$D$12:$D$298,MATCH(M288,'7建具表'!$C$12:$C$298,0))),"0",INDEX('7建具表'!$D$12:$D$298,MATCH(M288,'7建具表'!$C$12:$C$298,0)))</f>
        <v>0</v>
      </c>
      <c r="O288" s="277" t="str">
        <f>IF(ISERROR(INDEX('7建具表'!$E$12:$E$298,MATCH(M288,'7建具表'!$C$12:$C$298,0))),"0",INDEX('7建具表'!$E$12:$E$298,MATCH(M288,'7建具表'!$C$12:$C$298,0)))</f>
        <v>0</v>
      </c>
      <c r="P288" s="237">
        <f>ROUNDDOWN(+N288*O288,3)</f>
        <v>0</v>
      </c>
      <c r="Q288" s="154"/>
      <c r="R288" s="319"/>
      <c r="S288" s="277" t="str">
        <f>IF(ISERROR(INDEX('7建具表'!$D$12:$D$298,MATCH(R288,'7建具表'!$C$12:$C$298,0))),"0",INDEX('7建具表'!$D$12:$D$298,MATCH(R288,'7建具表'!$C$12:$C$298,0)))</f>
        <v>0</v>
      </c>
      <c r="T288" s="277" t="str">
        <f>IF(ISERROR(INDEX('7建具表'!$E$12:$E$298,MATCH(R288,'7建具表'!$C$12:$C$298,0))),"0",INDEX('7建具表'!$E$12:$E$298,MATCH(R288,'7建具表'!$C$12:$C$298,0)))</f>
        <v>0</v>
      </c>
      <c r="U288" s="237">
        <f>ROUNDDOWN(+S288*T288,3)</f>
        <v>0</v>
      </c>
      <c r="V288" s="158"/>
      <c r="W288" s="324"/>
      <c r="X288" s="277" t="str">
        <f>IF(ISERROR(INDEX('7建具表'!$D$12:$D$298,MATCH(W288,'7建具表'!$C$12:$C$298,0))),"0",INDEX('7建具表'!$D$12:$D$298,MATCH(W288,'7建具表'!$C$12:$C$298,0)))</f>
        <v>0</v>
      </c>
      <c r="Y288" s="277" t="str">
        <f>IF(ISERROR(INDEX('7建具表'!$E$12:$E$298,MATCH(W288,'7建具表'!$C$12:$C$298,0))),"0",INDEX('7建具表'!$E$12:$E$298,MATCH(W288,'7建具表'!$C$12:$C$298,0)))</f>
        <v>0</v>
      </c>
      <c r="Z288" s="237">
        <f>ROUNDDOWN(+X288*Y288,3)</f>
        <v>0</v>
      </c>
      <c r="AA288" s="22"/>
      <c r="AB288" s="22"/>
    </row>
    <row r="289" spans="2:28" s="23" customFormat="1" ht="13.5" customHeight="1" x14ac:dyDescent="0.15">
      <c r="B289" s="1599"/>
      <c r="C289" s="1584" t="s">
        <v>1353</v>
      </c>
      <c r="D289" s="1601">
        <f>IF(K298=0,0,ROUNDDOWN(+Z296/+K298,2))</f>
        <v>0</v>
      </c>
      <c r="E289" s="1602" t="str">
        <f>IF(P292=0,"-",ROUNDDOWN(+P292/+Z296,2))</f>
        <v>-</v>
      </c>
      <c r="F289" s="1585" t="str">
        <f>IF(P298=0,"-",ROUNDDOWN(+P298/+Z296,2))</f>
        <v>-</v>
      </c>
      <c r="G289" s="1585" t="str">
        <f>IF(U292=0,"-",ROUNDDOWN(U292/Z296,2))</f>
        <v>-</v>
      </c>
      <c r="H289" s="1585" t="str">
        <f>IF(U298=0,"-",ROUNDDOWN(+U298/+Z296,2))</f>
        <v>-</v>
      </c>
      <c r="I289" s="1585" t="str">
        <f>IF(Z292=0,"-",ROUNDDOWN(+Z292/+Z296,2))</f>
        <v>-</v>
      </c>
      <c r="J289" s="301"/>
      <c r="K289" s="141"/>
      <c r="L289" s="148"/>
      <c r="M289" s="313"/>
      <c r="N289" s="278" t="str">
        <f>IF(ISERROR(INDEX('7建具表'!$D$12:$D$298,MATCH(M289,'7建具表'!$C$12:$C$298,0))),"0",INDEX('7建具表'!$D$12:$D$298,MATCH(M289,'7建具表'!$C$12:$C$298,0)))</f>
        <v>0</v>
      </c>
      <c r="O289" s="277" t="str">
        <f>IF(ISERROR(INDEX('7建具表'!$E$12:$E$298,MATCH(M289,'7建具表'!$C$12:$C$298,0))),"0",INDEX('7建具表'!$E$12:$E$298,MATCH(M289,'7建具表'!$C$12:$C$298,0)))</f>
        <v>0</v>
      </c>
      <c r="P289" s="237">
        <f>ROUNDDOWN(+N289*O289,3)</f>
        <v>0</v>
      </c>
      <c r="Q289" s="154"/>
      <c r="R289" s="319"/>
      <c r="S289" s="278" t="str">
        <f>IF(ISERROR(INDEX('7建具表'!$D$12:$D$298,MATCH(R289,'7建具表'!$C$12:$C$298,0))),"0",INDEX('7建具表'!$D$12:$D$298,MATCH(R289,'7建具表'!$C$12:$C$298,0)))</f>
        <v>0</v>
      </c>
      <c r="T289" s="277" t="str">
        <f>IF(ISERROR(INDEX('7建具表'!$E$12:$E$298,MATCH(R289,'7建具表'!$C$12:$C$298,0))),"0",INDEX('7建具表'!$E$12:$E$298,MATCH(R289,'7建具表'!$C$12:$C$298,0)))</f>
        <v>0</v>
      </c>
      <c r="U289" s="237">
        <f>ROUNDDOWN(+S289*T289,3)</f>
        <v>0</v>
      </c>
      <c r="V289" s="158"/>
      <c r="W289" s="324"/>
      <c r="X289" s="278" t="str">
        <f>IF(ISERROR(INDEX('7建具表'!$D$12:$D$298,MATCH(W289,'7建具表'!$C$12:$C$298,0))),"0",INDEX('7建具表'!$D$12:$D$298,MATCH(W289,'7建具表'!$C$12:$C$298,0)))</f>
        <v>0</v>
      </c>
      <c r="Y289" s="277" t="str">
        <f>IF(ISERROR(INDEX('7建具表'!$E$12:$E$298,MATCH(W289,'7建具表'!$C$12:$C$298,0))),"0",INDEX('7建具表'!$E$12:$E$298,MATCH(W289,'7建具表'!$C$12:$C$298,0)))</f>
        <v>0</v>
      </c>
      <c r="Z289" s="237">
        <f>ROUNDDOWN(+X289*Y289,3)</f>
        <v>0</v>
      </c>
      <c r="AA289" s="22"/>
      <c r="AB289" s="22"/>
    </row>
    <row r="290" spans="2:28" s="23" customFormat="1" ht="13.5" customHeight="1" x14ac:dyDescent="0.15">
      <c r="B290" s="1599"/>
      <c r="C290" s="1604"/>
      <c r="D290" s="1583"/>
      <c r="E290" s="1603"/>
      <c r="F290" s="1586"/>
      <c r="G290" s="1586"/>
      <c r="H290" s="1586"/>
      <c r="I290" s="1586"/>
      <c r="J290" s="302"/>
      <c r="K290" s="142"/>
      <c r="L290" s="147"/>
      <c r="M290" s="313"/>
      <c r="N290" s="278" t="str">
        <f>IF(ISERROR(INDEX('7建具表'!$D$12:$D$298,MATCH(M290,'7建具表'!$C$12:$C$298,0))),"0",INDEX('7建具表'!$D$12:$D$298,MATCH(M290,'7建具表'!$C$12:$C$298,0)))</f>
        <v>0</v>
      </c>
      <c r="O290" s="277" t="str">
        <f>IF(ISERROR(INDEX('7建具表'!$E$12:$E$298,MATCH(M290,'7建具表'!$C$12:$C$298,0))),"0",INDEX('7建具表'!$E$12:$E$298,MATCH(M290,'7建具表'!$C$12:$C$298,0)))</f>
        <v>0</v>
      </c>
      <c r="P290" s="237">
        <f>ROUNDDOWN(+N290*O290,3)</f>
        <v>0</v>
      </c>
      <c r="Q290" s="153"/>
      <c r="R290" s="319"/>
      <c r="S290" s="278" t="str">
        <f>IF(ISERROR(INDEX('7建具表'!$D$12:$D$298,MATCH(R290,'7建具表'!$C$12:$C$298,0))),"0",INDEX('7建具表'!$D$12:$D$298,MATCH(R290,'7建具表'!$C$12:$C$298,0)))</f>
        <v>0</v>
      </c>
      <c r="T290" s="277" t="str">
        <f>IF(ISERROR(INDEX('7建具表'!$E$12:$E$298,MATCH(R290,'7建具表'!$C$12:$C$298,0))),"0",INDEX('7建具表'!$E$12:$E$298,MATCH(R290,'7建具表'!$C$12:$C$298,0)))</f>
        <v>0</v>
      </c>
      <c r="U290" s="237">
        <f>ROUNDDOWN(+S290*T290,3)</f>
        <v>0</v>
      </c>
      <c r="V290" s="147"/>
      <c r="W290" s="324"/>
      <c r="X290" s="278" t="str">
        <f>IF(ISERROR(INDEX('7建具表'!$D$12:$D$298,MATCH(W290,'7建具表'!$C$12:$C$298,0))),"0",INDEX('7建具表'!$D$12:$D$298,MATCH(W290,'7建具表'!$C$12:$C$298,0)))</f>
        <v>0</v>
      </c>
      <c r="Y290" s="277" t="str">
        <f>IF(ISERROR(INDEX('7建具表'!$E$12:$E$298,MATCH(W290,'7建具表'!$C$12:$C$298,0))),"0",INDEX('7建具表'!$E$12:$E$298,MATCH(W290,'7建具表'!$C$12:$C$298,0)))</f>
        <v>0</v>
      </c>
      <c r="Z290" s="237">
        <f>ROUNDDOWN(+X290*Y290,3)</f>
        <v>0</v>
      </c>
      <c r="AA290" s="132"/>
      <c r="AB290" s="22"/>
    </row>
    <row r="291" spans="2:28" s="23" customFormat="1" ht="13.5" customHeight="1" x14ac:dyDescent="0.15">
      <c r="B291" s="1599"/>
      <c r="C291" s="1605" t="s">
        <v>1354</v>
      </c>
      <c r="D291" s="1582">
        <f>IF(D289-$Y$8/100&lt;0,0,D289-$Y$8/100)</f>
        <v>0</v>
      </c>
      <c r="E291" s="1580" t="str">
        <f>IF(E289="-","-",IF(E289-$Y$8/100&lt;0,0,IF(E289=1,1,E289-$Y$8/100)))</f>
        <v>-</v>
      </c>
      <c r="F291" s="1576" t="str">
        <f>IF(F289="-","-",IF(F289-$Y$8/100&lt;0,0,IF(F289=1,1,F289-$Y$8/100)))</f>
        <v>-</v>
      </c>
      <c r="G291" s="1576" t="str">
        <f>IF(G289="-","-",IF(G289-$Y$8/100&lt;0,0,IF(G289=1,1,G289-$Y$8/100)))</f>
        <v>-</v>
      </c>
      <c r="H291" s="1576" t="str">
        <f>IF(H289="-","-",IF(H289-$Y$8/100&lt;0,0,IF(H289=1,1,H289-$Y$8/100)))</f>
        <v>-</v>
      </c>
      <c r="I291" s="1576" t="str">
        <f>IF(I289="-","-",IF(I289-$Y$8/100&lt;0,0,IF(I289=1,1,I289-$Y$8/100)))</f>
        <v>-</v>
      </c>
      <c r="J291" s="302"/>
      <c r="K291" s="142"/>
      <c r="L291" s="148"/>
      <c r="M291" s="314"/>
      <c r="N291" s="279" t="str">
        <f>IF(ISERROR(INDEX('7建具表'!$D$12:$D$298,MATCH(M291,'7建具表'!$C$12:$C$298,0))),"0",INDEX('7建具表'!$D$12:$D$298,MATCH(M291,'7建具表'!$C$12:$C$298,0)))</f>
        <v>0</v>
      </c>
      <c r="O291" s="280" t="str">
        <f>IF(ISERROR(INDEX('7建具表'!$E$12:$E$298,MATCH(M291,'7建具表'!$C$12:$C$298,0))),"0",INDEX('7建具表'!$E$12:$E$298,MATCH(M291,'7建具表'!$C$12:$C$298,0)))</f>
        <v>0</v>
      </c>
      <c r="P291" s="119">
        <f>ROUNDDOWN(+N291*O291,3)</f>
        <v>0</v>
      </c>
      <c r="Q291" s="154"/>
      <c r="R291" s="320"/>
      <c r="S291" s="283" t="str">
        <f>IF(ISERROR(INDEX('7建具表'!$D$12:$D$298,MATCH(R291,'7建具表'!$C$12:$C$298,0))),"0",INDEX('7建具表'!$D$12:$D$298,MATCH(R291,'7建具表'!$C$12:$C$298,0)))</f>
        <v>0</v>
      </c>
      <c r="T291" s="284" t="str">
        <f>IF(ISERROR(INDEX('7建具表'!$E$12:$E$298,MATCH(R291,'7建具表'!$C$12:$C$298,0))),"0",INDEX('7建具表'!$E$12:$E$298,MATCH(R291,'7建具表'!$C$12:$C$298,0)))</f>
        <v>0</v>
      </c>
      <c r="U291" s="119">
        <f>ROUNDDOWN(+S291*T291,3)</f>
        <v>0</v>
      </c>
      <c r="V291" s="159"/>
      <c r="W291" s="325"/>
      <c r="X291" s="283" t="str">
        <f>IF(ISERROR(INDEX('7建具表'!$D$12:$D$298,MATCH(W291,'7建具表'!$C$12:$C$298,0))),"0",INDEX('7建具表'!$D$12:$D$298,MATCH(W291,'7建具表'!$C$12:$C$298,0)))</f>
        <v>0</v>
      </c>
      <c r="Y291" s="284" t="str">
        <f>IF(ISERROR(INDEX('7建具表'!$E$12:$E$298,MATCH(W291,'7建具表'!$C$12:$C$298,0))),"0",INDEX('7建具表'!$E$12:$E$298,MATCH(W291,'7建具表'!$C$12:$C$298,0)))</f>
        <v>0</v>
      </c>
      <c r="Z291" s="119">
        <f>ROUNDDOWN(+X291*Y291,3)</f>
        <v>0</v>
      </c>
      <c r="AA291" s="22"/>
      <c r="AB291" s="22"/>
    </row>
    <row r="292" spans="2:28" s="23" customFormat="1" ht="13.5" customHeight="1" x14ac:dyDescent="0.15">
      <c r="B292" s="1599"/>
      <c r="C292" s="1579"/>
      <c r="D292" s="1583"/>
      <c r="E292" s="1581"/>
      <c r="F292" s="1577"/>
      <c r="G292" s="1577"/>
      <c r="H292" s="1577"/>
      <c r="I292" s="1577"/>
      <c r="J292" s="302"/>
      <c r="K292" s="142"/>
      <c r="L292" s="149"/>
      <c r="M292" s="315"/>
      <c r="N292" s="124"/>
      <c r="O292" s="124"/>
      <c r="P292" s="281">
        <f>ROUNDDOWN(SUM(P287:P291),2)</f>
        <v>0</v>
      </c>
      <c r="Q292" s="155"/>
      <c r="R292" s="321"/>
      <c r="S292" s="286"/>
      <c r="T292" s="286"/>
      <c r="U292" s="281">
        <f>ROUNDDOWN(SUM(U287:U291),2)</f>
        <v>0</v>
      </c>
      <c r="V292" s="155"/>
      <c r="W292" s="326"/>
      <c r="X292" s="286"/>
      <c r="Y292" s="286"/>
      <c r="Z292" s="281">
        <f>ROUNDDOWN(SUM(Z287:Z291),2)</f>
        <v>0</v>
      </c>
      <c r="AA292" s="22"/>
      <c r="AB292" s="22"/>
    </row>
    <row r="293" spans="2:28" s="23" customFormat="1" ht="13.5" customHeight="1" x14ac:dyDescent="0.15">
      <c r="B293" s="1599"/>
      <c r="C293" s="129"/>
      <c r="D293" s="130"/>
      <c r="E293" s="131"/>
      <c r="F293" s="131"/>
      <c r="G293" s="131"/>
      <c r="H293" s="131"/>
      <c r="I293" s="133"/>
      <c r="J293" s="301"/>
      <c r="K293" s="141"/>
      <c r="L293" s="148" t="s">
        <v>386</v>
      </c>
      <c r="M293" s="316"/>
      <c r="N293" s="277" t="str">
        <f>IF(ISERROR(INDEX('7建具表'!$D$12:$D$298,MATCH(M293,'7建具表'!$C$12:$C$298,0))),"0",INDEX('7建具表'!$D$12:$D$298,MATCH(M293,'7建具表'!$C$12:$C$298,0)))</f>
        <v>0</v>
      </c>
      <c r="O293" s="277" t="str">
        <f>IF(ISERROR(INDEX('7建具表'!$E$12:$E$298,MATCH(M293,'7建具表'!$C$12:$C$298,0))),"0",INDEX('7建具表'!$E$12:$E$298,MATCH(M293,'7建具表'!$C$12:$C$298,0)))</f>
        <v>0</v>
      </c>
      <c r="P293" s="237">
        <f>ROUNDDOWN(+N293*O293,3)</f>
        <v>0</v>
      </c>
      <c r="Q293" s="156" t="s">
        <v>388</v>
      </c>
      <c r="R293" s="319"/>
      <c r="S293" s="282" t="str">
        <f>IF(ISERROR(INDEX('7建具表'!$D$12:$D$298,MATCH(R293,'7建具表'!$C$12:$C$298,0))),"0",INDEX('7建具表'!$D$12:$D$298,MATCH(R293,'7建具表'!$C$12:$C$298,0)))</f>
        <v>0</v>
      </c>
      <c r="T293" s="282" t="str">
        <f>IF(ISERROR(INDEX('7建具表'!$E$12:$E$298,MATCH(R293,'7建具表'!$C$12:$C$298,0))),"0",INDEX('7建具表'!$E$12:$E$298,MATCH(R293,'7建具表'!$C$12:$C$298,0)))</f>
        <v>0</v>
      </c>
      <c r="U293" s="237">
        <f>ROUNDDOWN(+S293*T293,3)</f>
        <v>0</v>
      </c>
      <c r="V293" s="120"/>
      <c r="W293" s="307"/>
      <c r="X293" s="122"/>
      <c r="Y293" s="122"/>
      <c r="Z293" s="19"/>
      <c r="AA293" s="22"/>
      <c r="AB293" s="22"/>
    </row>
    <row r="294" spans="2:28" s="23" customFormat="1" ht="13.5" customHeight="1" x14ac:dyDescent="0.15">
      <c r="B294" s="1599"/>
      <c r="C294" s="134" t="s">
        <v>1352</v>
      </c>
      <c r="D294" s="22"/>
      <c r="E294" s="128"/>
      <c r="F294" s="128"/>
      <c r="G294" s="128"/>
      <c r="H294" s="128"/>
      <c r="I294" s="127"/>
      <c r="J294" s="302"/>
      <c r="K294" s="142"/>
      <c r="L294" s="148"/>
      <c r="M294" s="313"/>
      <c r="N294" s="277" t="str">
        <f>IF(ISERROR(INDEX('7建具表'!$D$12:$D$298,MATCH(M294,'7建具表'!$C$12:$C$298,0))),"0",INDEX('7建具表'!$D$12:$D$298,MATCH(M294,'7建具表'!$C$12:$C$298,0)))</f>
        <v>0</v>
      </c>
      <c r="O294" s="277" t="str">
        <f>IF(ISERROR(INDEX('7建具表'!$E$12:$E$298,MATCH(M294,'7建具表'!$C$12:$C$298,0))),"0",INDEX('7建具表'!$E$12:$E$298,MATCH(M294,'7建具表'!$C$12:$C$298,0)))</f>
        <v>0</v>
      </c>
      <c r="P294" s="237">
        <f>ROUNDDOWN(+N294*O294,3)</f>
        <v>0</v>
      </c>
      <c r="Q294" s="154"/>
      <c r="R294" s="319"/>
      <c r="S294" s="277" t="str">
        <f>IF(ISERROR(INDEX('7建具表'!$D$12:$D$298,MATCH(R294,'7建具表'!$C$12:$C$298,0))),"0",INDEX('7建具表'!$D$12:$D$298,MATCH(R294,'7建具表'!$C$12:$C$298,0)))</f>
        <v>0</v>
      </c>
      <c r="T294" s="277" t="str">
        <f>IF(ISERROR(INDEX('7建具表'!$E$12:$E$298,MATCH(R294,'7建具表'!$C$12:$C$298,0))),"0",INDEX('7建具表'!$E$12:$E$298,MATCH(R294,'7建具表'!$C$12:$C$298,0)))</f>
        <v>0</v>
      </c>
      <c r="U294" s="237">
        <f>ROUNDDOWN(+S294*T294,3)</f>
        <v>0</v>
      </c>
      <c r="V294" s="121"/>
      <c r="W294" s="307"/>
      <c r="X294" s="123"/>
      <c r="Y294" s="123"/>
      <c r="Z294" s="137"/>
      <c r="AA294" s="22"/>
      <c r="AB294" s="22"/>
    </row>
    <row r="295" spans="2:28" s="23" customFormat="1" ht="13.5" customHeight="1" x14ac:dyDescent="0.15">
      <c r="B295" s="1599"/>
      <c r="C295" s="1609"/>
      <c r="D295" s="1610"/>
      <c r="E295" s="1610"/>
      <c r="F295" s="1610"/>
      <c r="G295" s="1610"/>
      <c r="H295" s="1610"/>
      <c r="I295" s="1611"/>
      <c r="J295" s="302"/>
      <c r="K295" s="142"/>
      <c r="L295" s="148"/>
      <c r="M295" s="313"/>
      <c r="N295" s="278" t="str">
        <f>IF(ISERROR(INDEX('7建具表'!$D$12:$D$298,MATCH(M295,'7建具表'!$C$12:$C$298,0))),"0",INDEX('7建具表'!$D$12:$D$298,MATCH(M295,'7建具表'!$C$12:$C$298,0)))</f>
        <v>0</v>
      </c>
      <c r="O295" s="277" t="str">
        <f>IF(ISERROR(INDEX('7建具表'!$E$12:$E$298,MATCH(M295,'7建具表'!$C$12:$C$298,0))),"0",INDEX('7建具表'!$E$12:$E$298,MATCH(M295,'7建具表'!$C$12:$C$298,0)))</f>
        <v>0</v>
      </c>
      <c r="P295" s="237">
        <f>ROUNDDOWN(+N295*O295,3)</f>
        <v>0</v>
      </c>
      <c r="Q295" s="154"/>
      <c r="R295" s="319"/>
      <c r="S295" s="278" t="str">
        <f>IF(ISERROR(INDEX('7建具表'!$D$12:$D$298,MATCH(R295,'7建具表'!$C$12:$C$298,0))),"0",INDEX('7建具表'!$D$12:$D$298,MATCH(R295,'7建具表'!$C$12:$C$298,0)))</f>
        <v>0</v>
      </c>
      <c r="T295" s="277" t="str">
        <f>IF(ISERROR(INDEX('7建具表'!$E$12:$E$298,MATCH(R295,'7建具表'!$C$12:$C$298,0))),"0",INDEX('7建具表'!$E$12:$E$298,MATCH(R295,'7建具表'!$C$12:$C$298,0)))</f>
        <v>0</v>
      </c>
      <c r="U295" s="237">
        <f>ROUNDDOWN(+S295*T295,3)</f>
        <v>0</v>
      </c>
      <c r="V295" s="121"/>
      <c r="W295" s="307"/>
      <c r="X295" s="123"/>
      <c r="Y295" s="123"/>
      <c r="Z295" s="138"/>
      <c r="AA295" s="22"/>
      <c r="AB295" s="22"/>
    </row>
    <row r="296" spans="2:28" s="23" customFormat="1" ht="13.5" customHeight="1" x14ac:dyDescent="0.15">
      <c r="B296" s="1599"/>
      <c r="C296" s="1609"/>
      <c r="D296" s="1610"/>
      <c r="E296" s="1610"/>
      <c r="F296" s="1610"/>
      <c r="G296" s="1610"/>
      <c r="H296" s="1610"/>
      <c r="I296" s="1611"/>
      <c r="J296" s="302"/>
      <c r="K296" s="142"/>
      <c r="L296" s="148"/>
      <c r="M296" s="313"/>
      <c r="N296" s="278" t="str">
        <f>IF(ISERROR(INDEX('7建具表'!$D$12:$D$298,MATCH(M296,'7建具表'!$C$12:$C$298,0))),"0",INDEX('7建具表'!$D$12:$D$298,MATCH(M296,'7建具表'!$C$12:$C$298,0)))</f>
        <v>0</v>
      </c>
      <c r="O296" s="277" t="str">
        <f>IF(ISERROR(INDEX('7建具表'!$E$12:$E$298,MATCH(M296,'7建具表'!$C$12:$C$298,0))),"0",INDEX('7建具表'!$E$12:$E$298,MATCH(M296,'7建具表'!$C$12:$C$298,0)))</f>
        <v>0</v>
      </c>
      <c r="P296" s="237">
        <f>ROUNDDOWN(+N296*O296,3)</f>
        <v>0</v>
      </c>
      <c r="Q296" s="154"/>
      <c r="R296" s="319"/>
      <c r="S296" s="278" t="str">
        <f>IF(ISERROR(INDEX('7建具表'!$D$12:$D$298,MATCH(R296,'7建具表'!$C$12:$C$298,0))),"0",INDEX('7建具表'!$D$12:$D$298,MATCH(R296,'7建具表'!$C$12:$C$298,0)))</f>
        <v>0</v>
      </c>
      <c r="T296" s="277" t="str">
        <f>IF(ISERROR(INDEX('7建具表'!$E$12:$E$298,MATCH(R296,'7建具表'!$C$12:$C$298,0))),"0",INDEX('7建具表'!$E$12:$E$298,MATCH(R296,'7建具表'!$C$12:$C$298,0)))</f>
        <v>0</v>
      </c>
      <c r="U296" s="237">
        <f>ROUNDDOWN(+S296*T296,3)</f>
        <v>0</v>
      </c>
      <c r="V296" s="120"/>
      <c r="W296" s="307"/>
      <c r="X296" s="123"/>
      <c r="Y296" s="123" t="s">
        <v>390</v>
      </c>
      <c r="Z296" s="1578">
        <f>+P292+P298+U292+U298+Z292</f>
        <v>0</v>
      </c>
      <c r="AA296" s="22"/>
      <c r="AB296" s="22"/>
    </row>
    <row r="297" spans="2:28" s="23" customFormat="1" ht="13.5" customHeight="1" x14ac:dyDescent="0.15">
      <c r="B297" s="1599"/>
      <c r="C297" s="1609"/>
      <c r="D297" s="1610"/>
      <c r="E297" s="1610"/>
      <c r="F297" s="1610"/>
      <c r="G297" s="1610"/>
      <c r="H297" s="1610"/>
      <c r="I297" s="1611"/>
      <c r="J297" s="303"/>
      <c r="K297" s="143"/>
      <c r="L297" s="148"/>
      <c r="M297" s="317"/>
      <c r="N297" s="283" t="str">
        <f>IF(ISERROR(INDEX('7建具表'!$D$12:$D$298,MATCH(M297,'7建具表'!$C$12:$C$298,0))),"0",INDEX('7建具表'!$D$12:$D$298,MATCH(M297,'7建具表'!$C$12:$C$298,0)))</f>
        <v>0</v>
      </c>
      <c r="O297" s="284" t="str">
        <f>IF(ISERROR(INDEX('7建具表'!$E$12:$E$298,MATCH(M297,'7建具表'!$C$12:$C$298,0))),"0",INDEX('7建具表'!$E$12:$E$298,MATCH(M297,'7建具表'!$C$12:$C$298,0)))</f>
        <v>0</v>
      </c>
      <c r="P297" s="119">
        <f>ROUNDDOWN(+N297*O297,3)</f>
        <v>0</v>
      </c>
      <c r="Q297" s="154"/>
      <c r="R297" s="320"/>
      <c r="S297" s="283" t="str">
        <f>IF(ISERROR(INDEX('7建具表'!$D$12:$D$298,MATCH(R297,'7建具表'!$C$12:$C$298,0))),"0",INDEX('7建具表'!$D$12:$D$298,MATCH(R297,'7建具表'!$C$12:$C$298,0)))</f>
        <v>0</v>
      </c>
      <c r="T297" s="284" t="str">
        <f>IF(ISERROR(INDEX('7建具表'!$E$12:$E$298,MATCH(R297,'7建具表'!$C$12:$C$298,0))),"0",INDEX('7建具表'!$E$12:$E$298,MATCH(R297,'7建具表'!$C$12:$C$298,0)))</f>
        <v>0</v>
      </c>
      <c r="U297" s="119">
        <f>ROUNDDOWN(+S297*T297,3)</f>
        <v>0</v>
      </c>
      <c r="V297" s="121"/>
      <c r="W297" s="307"/>
      <c r="X297" s="123"/>
      <c r="Y297" s="123" t="s">
        <v>1355</v>
      </c>
      <c r="Z297" s="1584"/>
      <c r="AA297" s="22"/>
      <c r="AB297" s="22"/>
    </row>
    <row r="298" spans="2:28" s="23" customFormat="1" ht="13.5" customHeight="1" x14ac:dyDescent="0.15">
      <c r="B298" s="1600"/>
      <c r="C298" s="1612"/>
      <c r="D298" s="1613"/>
      <c r="E298" s="1613"/>
      <c r="F298" s="1613"/>
      <c r="G298" s="1613"/>
      <c r="H298" s="1613"/>
      <c r="I298" s="1614"/>
      <c r="J298" s="304" t="s">
        <v>390</v>
      </c>
      <c r="K298" s="276">
        <f>SUM(K287:K297)</f>
        <v>0</v>
      </c>
      <c r="L298" s="149"/>
      <c r="M298" s="318"/>
      <c r="N298" s="286"/>
      <c r="O298" s="286"/>
      <c r="P298" s="281">
        <f>ROUNDDOWN(SUM(P293:P297),2)</f>
        <v>0</v>
      </c>
      <c r="Q298" s="118"/>
      <c r="R298" s="321"/>
      <c r="S298" s="286"/>
      <c r="T298" s="286"/>
      <c r="U298" s="281">
        <f>ROUNDDOWN(SUM(U293:U297),2)</f>
        <v>0</v>
      </c>
      <c r="V298" s="135"/>
      <c r="W298" s="327"/>
      <c r="X298" s="124"/>
      <c r="Y298" s="124"/>
      <c r="Z298" s="1579"/>
      <c r="AA298" s="22"/>
      <c r="AB298" s="22"/>
    </row>
    <row r="299" spans="2:28" s="23" customFormat="1" ht="13.5" customHeight="1" x14ac:dyDescent="0.15">
      <c r="B299" s="1598">
        <v>22</v>
      </c>
      <c r="C299" s="1589" t="s">
        <v>1356</v>
      </c>
      <c r="D299" s="1591"/>
      <c r="E299" s="1578" t="s">
        <v>385</v>
      </c>
      <c r="F299" s="1578" t="s">
        <v>386</v>
      </c>
      <c r="G299" s="1578" t="s">
        <v>387</v>
      </c>
      <c r="H299" s="1578" t="s">
        <v>388</v>
      </c>
      <c r="I299" s="1578" t="s">
        <v>389</v>
      </c>
      <c r="J299" s="305"/>
      <c r="K299" s="144"/>
      <c r="L299" s="150" t="s">
        <v>385</v>
      </c>
      <c r="M299" s="316"/>
      <c r="N299" s="289" t="str">
        <f>IF(ISERROR(INDEX('7建具表'!$D$12:$D$298,MATCH(M299,'7建具表'!$C$12:$C$298,0))),"0",INDEX('7建具表'!$D$12:$D$298,MATCH(M299,'7建具表'!$C$12:$C$298,0)))</f>
        <v>0</v>
      </c>
      <c r="O299" s="289" t="str">
        <f>IF(ISERROR(INDEX('7建具表'!$E$12:$E$298,MATCH(M299,'7建具表'!$C$12:$C$298,0))),"0",INDEX('7建具表'!$E$12:$E$298,MATCH(M299,'7建具表'!$C$12:$C$298,0)))</f>
        <v>0</v>
      </c>
      <c r="P299" s="20">
        <f>ROUNDDOWN(+N299*O299,3)</f>
        <v>0</v>
      </c>
      <c r="Q299" s="157" t="s">
        <v>387</v>
      </c>
      <c r="R299" s="322"/>
      <c r="S299" s="290" t="str">
        <f>IF(ISERROR(INDEX('7建具表'!$D$12:$D$298,MATCH(R299,'7建具表'!$C$12:$C$298,0))),"0",INDEX('7建具表'!$D$12:$D$298,MATCH(R299,'7建具表'!$C$12:$C$298,0)))</f>
        <v>0</v>
      </c>
      <c r="T299" s="290" t="str">
        <f>IF(ISERROR(INDEX('7建具表'!$E$12:$E$298,MATCH(R299,'7建具表'!$C$12:$C$298,0))),"0",INDEX('7建具表'!$E$12:$E$298,MATCH(R299,'7建具表'!$C$12:$C$298,0)))</f>
        <v>0</v>
      </c>
      <c r="U299" s="20">
        <f>ROUNDDOWN(+S299*T299,3)</f>
        <v>0</v>
      </c>
      <c r="V299" s="157" t="s">
        <v>389</v>
      </c>
      <c r="W299" s="328"/>
      <c r="X299" s="290" t="str">
        <f>IF(ISERROR(INDEX('7建具表'!$D$12:$D$298,MATCH(W299,'7建具表'!$C$12:$C$298,0))),"0",INDEX('7建具表'!$D$12:$D$298,MATCH(W299,'7建具表'!$C$12:$C$298,0)))</f>
        <v>0</v>
      </c>
      <c r="Y299" s="290" t="str">
        <f>IF(ISERROR(INDEX('7建具表'!$E$12:$E$298,MATCH(W299,'7建具表'!$C$12:$C$298,0))),"0",INDEX('7建具表'!$E$12:$E$298,MATCH(W299,'7建具表'!$C$12:$C$298,0)))</f>
        <v>0</v>
      </c>
      <c r="Z299" s="20">
        <f>ROUNDDOWN(+X299*Y299,3)</f>
        <v>0</v>
      </c>
      <c r="AA299" s="132"/>
      <c r="AB299" s="22"/>
    </row>
    <row r="300" spans="2:28" s="23" customFormat="1" ht="13.5" customHeight="1" x14ac:dyDescent="0.15">
      <c r="B300" s="1599"/>
      <c r="C300" s="1595"/>
      <c r="D300" s="1597"/>
      <c r="E300" s="1579"/>
      <c r="F300" s="1579"/>
      <c r="G300" s="1579"/>
      <c r="H300" s="1579"/>
      <c r="I300" s="1579"/>
      <c r="J300" s="301"/>
      <c r="K300" s="141"/>
      <c r="L300" s="148"/>
      <c r="M300" s="313"/>
      <c r="N300" s="277" t="str">
        <f>IF(ISERROR(INDEX('7建具表'!$D$12:$D$298,MATCH(M300,'7建具表'!$C$12:$C$298,0))),"0",INDEX('7建具表'!$D$12:$D$298,MATCH(M300,'7建具表'!$C$12:$C$298,0)))</f>
        <v>0</v>
      </c>
      <c r="O300" s="277" t="str">
        <f>IF(ISERROR(INDEX('7建具表'!$E$12:$E$298,MATCH(M300,'7建具表'!$C$12:$C$298,0))),"0",INDEX('7建具表'!$E$12:$E$298,MATCH(M300,'7建具表'!$C$12:$C$298,0)))</f>
        <v>0</v>
      </c>
      <c r="P300" s="237">
        <f>ROUNDDOWN(+N300*O300,3)</f>
        <v>0</v>
      </c>
      <c r="Q300" s="154"/>
      <c r="R300" s="319"/>
      <c r="S300" s="277" t="str">
        <f>IF(ISERROR(INDEX('7建具表'!$D$12:$D$298,MATCH(R300,'7建具表'!$C$12:$C$298,0))),"0",INDEX('7建具表'!$D$12:$D$298,MATCH(R300,'7建具表'!$C$12:$C$298,0)))</f>
        <v>0</v>
      </c>
      <c r="T300" s="277" t="str">
        <f>IF(ISERROR(INDEX('7建具表'!$E$12:$E$298,MATCH(R300,'7建具表'!$C$12:$C$298,0))),"0",INDEX('7建具表'!$E$12:$E$298,MATCH(R300,'7建具表'!$C$12:$C$298,0)))</f>
        <v>0</v>
      </c>
      <c r="U300" s="237">
        <f>ROUNDDOWN(+S300*T300,3)</f>
        <v>0</v>
      </c>
      <c r="V300" s="158"/>
      <c r="W300" s="324"/>
      <c r="X300" s="277" t="str">
        <f>IF(ISERROR(INDEX('7建具表'!$D$12:$D$298,MATCH(W300,'7建具表'!$C$12:$C$298,0))),"0",INDEX('7建具表'!$D$12:$D$298,MATCH(W300,'7建具表'!$C$12:$C$298,0)))</f>
        <v>0</v>
      </c>
      <c r="Y300" s="277" t="str">
        <f>IF(ISERROR(INDEX('7建具表'!$E$12:$E$298,MATCH(W300,'7建具表'!$C$12:$C$298,0))),"0",INDEX('7建具表'!$E$12:$E$298,MATCH(W300,'7建具表'!$C$12:$C$298,0)))</f>
        <v>0</v>
      </c>
      <c r="Z300" s="237">
        <f>ROUNDDOWN(+X300*Y300,3)</f>
        <v>0</v>
      </c>
      <c r="AA300" s="22"/>
      <c r="AB300" s="22"/>
    </row>
    <row r="301" spans="2:28" s="23" customFormat="1" ht="13.5" customHeight="1" x14ac:dyDescent="0.15">
      <c r="B301" s="1599"/>
      <c r="C301" s="1584" t="s">
        <v>1353</v>
      </c>
      <c r="D301" s="1601">
        <f>IF(K310=0,0,ROUNDDOWN(+Z308/+K310,2))</f>
        <v>0</v>
      </c>
      <c r="E301" s="1602" t="str">
        <f>IF(P304=0,"-",ROUNDDOWN(+P304/+Z308,2))</f>
        <v>-</v>
      </c>
      <c r="F301" s="1585" t="str">
        <f>IF(P310=0,"-",ROUNDDOWN(+P310/+Z308,2))</f>
        <v>-</v>
      </c>
      <c r="G301" s="1585" t="str">
        <f>IF(U304=0,"-",ROUNDDOWN(U304/Z308,2))</f>
        <v>-</v>
      </c>
      <c r="H301" s="1585" t="str">
        <f>IF(U310=0,"-",ROUNDDOWN(+U310/+Z308,2))</f>
        <v>-</v>
      </c>
      <c r="I301" s="1585" t="str">
        <f>IF(Z304=0,"-",ROUNDDOWN(+Z304/+Z308,2))</f>
        <v>-</v>
      </c>
      <c r="J301" s="301"/>
      <c r="K301" s="141"/>
      <c r="L301" s="148"/>
      <c r="M301" s="313"/>
      <c r="N301" s="278" t="str">
        <f>IF(ISERROR(INDEX('7建具表'!$D$12:$D$298,MATCH(M301,'7建具表'!$C$12:$C$298,0))),"0",INDEX('7建具表'!$D$12:$D$298,MATCH(M301,'7建具表'!$C$12:$C$298,0)))</f>
        <v>0</v>
      </c>
      <c r="O301" s="277" t="str">
        <f>IF(ISERROR(INDEX('7建具表'!$E$12:$E$298,MATCH(M301,'7建具表'!$C$12:$C$298,0))),"0",INDEX('7建具表'!$E$12:$E$298,MATCH(M301,'7建具表'!$C$12:$C$298,0)))</f>
        <v>0</v>
      </c>
      <c r="P301" s="237">
        <f>ROUNDDOWN(+N301*O301,3)</f>
        <v>0</v>
      </c>
      <c r="Q301" s="154"/>
      <c r="R301" s="319"/>
      <c r="S301" s="278" t="str">
        <f>IF(ISERROR(INDEX('7建具表'!$D$12:$D$298,MATCH(R301,'7建具表'!$C$12:$C$298,0))),"0",INDEX('7建具表'!$D$12:$D$298,MATCH(R301,'7建具表'!$C$12:$C$298,0)))</f>
        <v>0</v>
      </c>
      <c r="T301" s="277" t="str">
        <f>IF(ISERROR(INDEX('7建具表'!$E$12:$E$298,MATCH(R301,'7建具表'!$C$12:$C$298,0))),"0",INDEX('7建具表'!$E$12:$E$298,MATCH(R301,'7建具表'!$C$12:$C$298,0)))</f>
        <v>0</v>
      </c>
      <c r="U301" s="237">
        <f>ROUNDDOWN(+S301*T301,3)</f>
        <v>0</v>
      </c>
      <c r="V301" s="158"/>
      <c r="W301" s="324"/>
      <c r="X301" s="278" t="str">
        <f>IF(ISERROR(INDEX('7建具表'!$D$12:$D$298,MATCH(W301,'7建具表'!$C$12:$C$298,0))),"0",INDEX('7建具表'!$D$12:$D$298,MATCH(W301,'7建具表'!$C$12:$C$298,0)))</f>
        <v>0</v>
      </c>
      <c r="Y301" s="277" t="str">
        <f>IF(ISERROR(INDEX('7建具表'!$E$12:$E$298,MATCH(W301,'7建具表'!$C$12:$C$298,0))),"0",INDEX('7建具表'!$E$12:$E$298,MATCH(W301,'7建具表'!$C$12:$C$298,0)))</f>
        <v>0</v>
      </c>
      <c r="Z301" s="237">
        <f>ROUNDDOWN(+X301*Y301,3)</f>
        <v>0</v>
      </c>
      <c r="AA301" s="22"/>
      <c r="AB301" s="22"/>
    </row>
    <row r="302" spans="2:28" s="23" customFormat="1" ht="13.5" customHeight="1" x14ac:dyDescent="0.15">
      <c r="B302" s="1599"/>
      <c r="C302" s="1604"/>
      <c r="D302" s="1583"/>
      <c r="E302" s="1603"/>
      <c r="F302" s="1586"/>
      <c r="G302" s="1586"/>
      <c r="H302" s="1586"/>
      <c r="I302" s="1586"/>
      <c r="J302" s="302"/>
      <c r="K302" s="142"/>
      <c r="L302" s="147"/>
      <c r="M302" s="313"/>
      <c r="N302" s="278" t="str">
        <f>IF(ISERROR(INDEX('7建具表'!$D$12:$D$298,MATCH(M302,'7建具表'!$C$12:$C$298,0))),"0",INDEX('7建具表'!$D$12:$D$298,MATCH(M302,'7建具表'!$C$12:$C$298,0)))</f>
        <v>0</v>
      </c>
      <c r="O302" s="277" t="str">
        <f>IF(ISERROR(INDEX('7建具表'!$E$12:$E$298,MATCH(M302,'7建具表'!$C$12:$C$298,0))),"0",INDEX('7建具表'!$E$12:$E$298,MATCH(M302,'7建具表'!$C$12:$C$298,0)))</f>
        <v>0</v>
      </c>
      <c r="P302" s="237">
        <f>ROUNDDOWN(+N302*O302,3)</f>
        <v>0</v>
      </c>
      <c r="Q302" s="153"/>
      <c r="R302" s="319"/>
      <c r="S302" s="278" t="str">
        <f>IF(ISERROR(INDEX('7建具表'!$D$12:$D$298,MATCH(R302,'7建具表'!$C$12:$C$298,0))),"0",INDEX('7建具表'!$D$12:$D$298,MATCH(R302,'7建具表'!$C$12:$C$298,0)))</f>
        <v>0</v>
      </c>
      <c r="T302" s="277" t="str">
        <f>IF(ISERROR(INDEX('7建具表'!$E$12:$E$298,MATCH(R302,'7建具表'!$C$12:$C$298,0))),"0",INDEX('7建具表'!$E$12:$E$298,MATCH(R302,'7建具表'!$C$12:$C$298,0)))</f>
        <v>0</v>
      </c>
      <c r="U302" s="237">
        <f>ROUNDDOWN(+S302*T302,3)</f>
        <v>0</v>
      </c>
      <c r="V302" s="147"/>
      <c r="W302" s="324"/>
      <c r="X302" s="278" t="str">
        <f>IF(ISERROR(INDEX('7建具表'!$D$12:$D$298,MATCH(W302,'7建具表'!$C$12:$C$298,0))),"0",INDEX('7建具表'!$D$12:$D$298,MATCH(W302,'7建具表'!$C$12:$C$298,0)))</f>
        <v>0</v>
      </c>
      <c r="Y302" s="277" t="str">
        <f>IF(ISERROR(INDEX('7建具表'!$E$12:$E$298,MATCH(W302,'7建具表'!$C$12:$C$298,0))),"0",INDEX('7建具表'!$E$12:$E$298,MATCH(W302,'7建具表'!$C$12:$C$298,0)))</f>
        <v>0</v>
      </c>
      <c r="Z302" s="237">
        <f>ROUNDDOWN(+X302*Y302,3)</f>
        <v>0</v>
      </c>
      <c r="AA302" s="132"/>
      <c r="AB302" s="22"/>
    </row>
    <row r="303" spans="2:28" s="23" customFormat="1" ht="13.5" customHeight="1" x14ac:dyDescent="0.15">
      <c r="B303" s="1599"/>
      <c r="C303" s="1605" t="s">
        <v>1354</v>
      </c>
      <c r="D303" s="1582">
        <f>IF(D301-$Y$8/100&lt;0,0,D301-$Y$8/100)</f>
        <v>0</v>
      </c>
      <c r="E303" s="1580" t="str">
        <f>IF(E301="-","-",IF(E301-$Y$8/100&lt;0,0,IF(E301=1,1,E301-$Y$8/100)))</f>
        <v>-</v>
      </c>
      <c r="F303" s="1576" t="str">
        <f>IF(F301="-","-",IF(F301-$Y$8/100&lt;0,0,IF(F301=1,1,F301-$Y$8/100)))</f>
        <v>-</v>
      </c>
      <c r="G303" s="1576" t="str">
        <f>IF(G301="-","-",IF(G301-$Y$8/100&lt;0,0,IF(G301=1,1,G301-$Y$8/100)))</f>
        <v>-</v>
      </c>
      <c r="H303" s="1576" t="str">
        <f>IF(H301="-","-",IF(H301-$Y$8/100&lt;0,0,IF(H301=1,1,H301-$Y$8/100)))</f>
        <v>-</v>
      </c>
      <c r="I303" s="1576" t="str">
        <f>IF(I301="-","-",IF(I301-$Y$8/100&lt;0,0,IF(I301=1,1,I301-$Y$8/100)))</f>
        <v>-</v>
      </c>
      <c r="J303" s="302"/>
      <c r="K303" s="142"/>
      <c r="L303" s="148"/>
      <c r="M303" s="314"/>
      <c r="N303" s="279" t="str">
        <f>IF(ISERROR(INDEX('7建具表'!$D$12:$D$298,MATCH(M303,'7建具表'!$C$12:$C$298,0))),"0",INDEX('7建具表'!$D$12:$D$298,MATCH(M303,'7建具表'!$C$12:$C$298,0)))</f>
        <v>0</v>
      </c>
      <c r="O303" s="280" t="str">
        <f>IF(ISERROR(INDEX('7建具表'!$E$12:$E$298,MATCH(M303,'7建具表'!$C$12:$C$298,0))),"0",INDEX('7建具表'!$E$12:$E$298,MATCH(M303,'7建具表'!$C$12:$C$298,0)))</f>
        <v>0</v>
      </c>
      <c r="P303" s="119">
        <f>ROUNDDOWN(+N303*O303,3)</f>
        <v>0</v>
      </c>
      <c r="Q303" s="154"/>
      <c r="R303" s="320"/>
      <c r="S303" s="283" t="str">
        <f>IF(ISERROR(INDEX('7建具表'!$D$12:$D$298,MATCH(R303,'7建具表'!$C$12:$C$298,0))),"0",INDEX('7建具表'!$D$12:$D$298,MATCH(R303,'7建具表'!$C$12:$C$298,0)))</f>
        <v>0</v>
      </c>
      <c r="T303" s="284" t="str">
        <f>IF(ISERROR(INDEX('7建具表'!$E$12:$E$298,MATCH(R303,'7建具表'!$C$12:$C$298,0))),"0",INDEX('7建具表'!$E$12:$E$298,MATCH(R303,'7建具表'!$C$12:$C$298,0)))</f>
        <v>0</v>
      </c>
      <c r="U303" s="119">
        <f>ROUNDDOWN(+S303*T303,3)</f>
        <v>0</v>
      </c>
      <c r="V303" s="159"/>
      <c r="W303" s="325"/>
      <c r="X303" s="283" t="str">
        <f>IF(ISERROR(INDEX('7建具表'!$D$12:$D$298,MATCH(W303,'7建具表'!$C$12:$C$298,0))),"0",INDEX('7建具表'!$D$12:$D$298,MATCH(W303,'7建具表'!$C$12:$C$298,0)))</f>
        <v>0</v>
      </c>
      <c r="Y303" s="284" t="str">
        <f>IF(ISERROR(INDEX('7建具表'!$E$12:$E$298,MATCH(W303,'7建具表'!$C$12:$C$298,0))),"0",INDEX('7建具表'!$E$12:$E$298,MATCH(W303,'7建具表'!$C$12:$C$298,0)))</f>
        <v>0</v>
      </c>
      <c r="Z303" s="119">
        <f>ROUNDDOWN(+X303*Y303,3)</f>
        <v>0</v>
      </c>
      <c r="AA303" s="22"/>
      <c r="AB303" s="22"/>
    </row>
    <row r="304" spans="2:28" s="23" customFormat="1" ht="13.5" customHeight="1" x14ac:dyDescent="0.15">
      <c r="B304" s="1599"/>
      <c r="C304" s="1579"/>
      <c r="D304" s="1583"/>
      <c r="E304" s="1581"/>
      <c r="F304" s="1577"/>
      <c r="G304" s="1577"/>
      <c r="H304" s="1577"/>
      <c r="I304" s="1577"/>
      <c r="J304" s="302"/>
      <c r="K304" s="142"/>
      <c r="L304" s="149"/>
      <c r="M304" s="315"/>
      <c r="N304" s="124"/>
      <c r="O304" s="124"/>
      <c r="P304" s="281">
        <f>ROUNDDOWN(SUM(P299:P303),2)</f>
        <v>0</v>
      </c>
      <c r="Q304" s="155"/>
      <c r="R304" s="321"/>
      <c r="S304" s="286"/>
      <c r="T304" s="286"/>
      <c r="U304" s="281">
        <f>ROUNDDOWN(SUM(U299:U303),2)</f>
        <v>0</v>
      </c>
      <c r="V304" s="155"/>
      <c r="W304" s="326"/>
      <c r="X304" s="286"/>
      <c r="Y304" s="286"/>
      <c r="Z304" s="281">
        <f>ROUNDDOWN(SUM(Z299:Z303),2)</f>
        <v>0</v>
      </c>
      <c r="AA304" s="22"/>
      <c r="AB304" s="22"/>
    </row>
    <row r="305" spans="2:28" s="23" customFormat="1" ht="13.5" customHeight="1" x14ac:dyDescent="0.15">
      <c r="B305" s="1599"/>
      <c r="C305" s="129"/>
      <c r="D305" s="130"/>
      <c r="E305" s="131"/>
      <c r="F305" s="131"/>
      <c r="G305" s="131"/>
      <c r="H305" s="131"/>
      <c r="I305" s="133"/>
      <c r="J305" s="301"/>
      <c r="K305" s="141"/>
      <c r="L305" s="148" t="s">
        <v>386</v>
      </c>
      <c r="M305" s="316"/>
      <c r="N305" s="277" t="str">
        <f>IF(ISERROR(INDEX('7建具表'!$D$12:$D$298,MATCH(M305,'7建具表'!$C$12:$C$298,0))),"0",INDEX('7建具表'!$D$12:$D$298,MATCH(M305,'7建具表'!$C$12:$C$298,0)))</f>
        <v>0</v>
      </c>
      <c r="O305" s="277" t="str">
        <f>IF(ISERROR(INDEX('7建具表'!$E$12:$E$298,MATCH(M305,'7建具表'!$C$12:$C$298,0))),"0",INDEX('7建具表'!$E$12:$E$298,MATCH(M305,'7建具表'!$C$12:$C$298,0)))</f>
        <v>0</v>
      </c>
      <c r="P305" s="237">
        <f>ROUNDDOWN(+N305*O305,3)</f>
        <v>0</v>
      </c>
      <c r="Q305" s="156" t="s">
        <v>388</v>
      </c>
      <c r="R305" s="319"/>
      <c r="S305" s="282" t="str">
        <f>IF(ISERROR(INDEX('7建具表'!$D$12:$D$298,MATCH(R305,'7建具表'!$C$12:$C$298,0))),"0",INDEX('7建具表'!$D$12:$D$298,MATCH(R305,'7建具表'!$C$12:$C$298,0)))</f>
        <v>0</v>
      </c>
      <c r="T305" s="282" t="str">
        <f>IF(ISERROR(INDEX('7建具表'!$E$12:$E$298,MATCH(R305,'7建具表'!$C$12:$C$298,0))),"0",INDEX('7建具表'!$E$12:$E$298,MATCH(R305,'7建具表'!$C$12:$C$298,0)))</f>
        <v>0</v>
      </c>
      <c r="U305" s="237">
        <f>ROUNDDOWN(+S305*T305,3)</f>
        <v>0</v>
      </c>
      <c r="V305" s="120"/>
      <c r="W305" s="307"/>
      <c r="X305" s="122"/>
      <c r="Y305" s="122"/>
      <c r="Z305" s="19"/>
      <c r="AA305" s="22"/>
      <c r="AB305" s="22"/>
    </row>
    <row r="306" spans="2:28" s="23" customFormat="1" ht="13.5" customHeight="1" x14ac:dyDescent="0.15">
      <c r="B306" s="1599"/>
      <c r="C306" s="134" t="s">
        <v>1352</v>
      </c>
      <c r="D306" s="22"/>
      <c r="E306" s="128"/>
      <c r="F306" s="128"/>
      <c r="G306" s="128"/>
      <c r="H306" s="128"/>
      <c r="I306" s="127"/>
      <c r="J306" s="302"/>
      <c r="K306" s="142"/>
      <c r="L306" s="148"/>
      <c r="M306" s="313"/>
      <c r="N306" s="277" t="str">
        <f>IF(ISERROR(INDEX('7建具表'!$D$12:$D$298,MATCH(M306,'7建具表'!$C$12:$C$298,0))),"0",INDEX('7建具表'!$D$12:$D$298,MATCH(M306,'7建具表'!$C$12:$C$298,0)))</f>
        <v>0</v>
      </c>
      <c r="O306" s="277" t="str">
        <f>IF(ISERROR(INDEX('7建具表'!$E$12:$E$298,MATCH(M306,'7建具表'!$C$12:$C$298,0))),"0",INDEX('7建具表'!$E$12:$E$298,MATCH(M306,'7建具表'!$C$12:$C$298,0)))</f>
        <v>0</v>
      </c>
      <c r="P306" s="237">
        <f>ROUNDDOWN(+N306*O306,3)</f>
        <v>0</v>
      </c>
      <c r="Q306" s="154"/>
      <c r="R306" s="319"/>
      <c r="S306" s="277" t="str">
        <f>IF(ISERROR(INDEX('7建具表'!$D$12:$D$298,MATCH(R306,'7建具表'!$C$12:$C$298,0))),"0",INDEX('7建具表'!$D$12:$D$298,MATCH(R306,'7建具表'!$C$12:$C$298,0)))</f>
        <v>0</v>
      </c>
      <c r="T306" s="277" t="str">
        <f>IF(ISERROR(INDEX('7建具表'!$E$12:$E$298,MATCH(R306,'7建具表'!$C$12:$C$298,0))),"0",INDEX('7建具表'!$E$12:$E$298,MATCH(R306,'7建具表'!$C$12:$C$298,0)))</f>
        <v>0</v>
      </c>
      <c r="U306" s="237">
        <f>ROUNDDOWN(+S306*T306,3)</f>
        <v>0</v>
      </c>
      <c r="V306" s="121"/>
      <c r="W306" s="307"/>
      <c r="X306" s="123"/>
      <c r="Y306" s="123"/>
      <c r="Z306" s="137"/>
      <c r="AA306" s="22"/>
      <c r="AB306" s="22"/>
    </row>
    <row r="307" spans="2:28" s="23" customFormat="1" ht="13.5" customHeight="1" x14ac:dyDescent="0.15">
      <c r="B307" s="1599"/>
      <c r="C307" s="1609"/>
      <c r="D307" s="1610"/>
      <c r="E307" s="1610"/>
      <c r="F307" s="1610"/>
      <c r="G307" s="1610"/>
      <c r="H307" s="1610"/>
      <c r="I307" s="1611"/>
      <c r="J307" s="302"/>
      <c r="K307" s="142"/>
      <c r="L307" s="148"/>
      <c r="M307" s="313"/>
      <c r="N307" s="278" t="str">
        <f>IF(ISERROR(INDEX('7建具表'!$D$12:$D$298,MATCH(M307,'7建具表'!$C$12:$C$298,0))),"0",INDEX('7建具表'!$D$12:$D$298,MATCH(M307,'7建具表'!$C$12:$C$298,0)))</f>
        <v>0</v>
      </c>
      <c r="O307" s="277" t="str">
        <f>IF(ISERROR(INDEX('7建具表'!$E$12:$E$298,MATCH(M307,'7建具表'!$C$12:$C$298,0))),"0",INDEX('7建具表'!$E$12:$E$298,MATCH(M307,'7建具表'!$C$12:$C$298,0)))</f>
        <v>0</v>
      </c>
      <c r="P307" s="237">
        <f>ROUNDDOWN(+N307*O307,3)</f>
        <v>0</v>
      </c>
      <c r="Q307" s="154"/>
      <c r="R307" s="319"/>
      <c r="S307" s="278" t="str">
        <f>IF(ISERROR(INDEX('7建具表'!$D$12:$D$298,MATCH(R307,'7建具表'!$C$12:$C$298,0))),"0",INDEX('7建具表'!$D$12:$D$298,MATCH(R307,'7建具表'!$C$12:$C$298,0)))</f>
        <v>0</v>
      </c>
      <c r="T307" s="277" t="str">
        <f>IF(ISERROR(INDEX('7建具表'!$E$12:$E$298,MATCH(R307,'7建具表'!$C$12:$C$298,0))),"0",INDEX('7建具表'!$E$12:$E$298,MATCH(R307,'7建具表'!$C$12:$C$298,0)))</f>
        <v>0</v>
      </c>
      <c r="U307" s="237">
        <f>ROUNDDOWN(+S307*T307,3)</f>
        <v>0</v>
      </c>
      <c r="V307" s="121"/>
      <c r="W307" s="307"/>
      <c r="X307" s="123"/>
      <c r="Y307" s="123"/>
      <c r="Z307" s="138"/>
      <c r="AA307" s="22"/>
      <c r="AB307" s="22"/>
    </row>
    <row r="308" spans="2:28" s="23" customFormat="1" ht="13.5" customHeight="1" x14ac:dyDescent="0.15">
      <c r="B308" s="1599"/>
      <c r="C308" s="1609"/>
      <c r="D308" s="1610"/>
      <c r="E308" s="1610"/>
      <c r="F308" s="1610"/>
      <c r="G308" s="1610"/>
      <c r="H308" s="1610"/>
      <c r="I308" s="1611"/>
      <c r="J308" s="302"/>
      <c r="K308" s="142"/>
      <c r="L308" s="148"/>
      <c r="M308" s="313"/>
      <c r="N308" s="278" t="str">
        <f>IF(ISERROR(INDEX('7建具表'!$D$12:$D$298,MATCH(M308,'7建具表'!$C$12:$C$298,0))),"0",INDEX('7建具表'!$D$12:$D$298,MATCH(M308,'7建具表'!$C$12:$C$298,0)))</f>
        <v>0</v>
      </c>
      <c r="O308" s="277" t="str">
        <f>IF(ISERROR(INDEX('7建具表'!$E$12:$E$298,MATCH(M308,'7建具表'!$C$12:$C$298,0))),"0",INDEX('7建具表'!$E$12:$E$298,MATCH(M308,'7建具表'!$C$12:$C$298,0)))</f>
        <v>0</v>
      </c>
      <c r="P308" s="237">
        <f>ROUNDDOWN(+N308*O308,3)</f>
        <v>0</v>
      </c>
      <c r="Q308" s="154"/>
      <c r="R308" s="319"/>
      <c r="S308" s="278" t="str">
        <f>IF(ISERROR(INDEX('7建具表'!$D$12:$D$298,MATCH(R308,'7建具表'!$C$12:$C$298,0))),"0",INDEX('7建具表'!$D$12:$D$298,MATCH(R308,'7建具表'!$C$12:$C$298,0)))</f>
        <v>0</v>
      </c>
      <c r="T308" s="277" t="str">
        <f>IF(ISERROR(INDEX('7建具表'!$E$12:$E$298,MATCH(R308,'7建具表'!$C$12:$C$298,0))),"0",INDEX('7建具表'!$E$12:$E$298,MATCH(R308,'7建具表'!$C$12:$C$298,0)))</f>
        <v>0</v>
      </c>
      <c r="U308" s="237">
        <f>ROUNDDOWN(+S308*T308,3)</f>
        <v>0</v>
      </c>
      <c r="V308" s="120"/>
      <c r="W308" s="307"/>
      <c r="X308" s="123"/>
      <c r="Y308" s="123" t="s">
        <v>390</v>
      </c>
      <c r="Z308" s="1578">
        <f>+P304+P310+U304+U310+Z304</f>
        <v>0</v>
      </c>
      <c r="AA308" s="22"/>
      <c r="AB308" s="22"/>
    </row>
    <row r="309" spans="2:28" s="23" customFormat="1" ht="13.5" customHeight="1" x14ac:dyDescent="0.15">
      <c r="B309" s="1599"/>
      <c r="C309" s="1609"/>
      <c r="D309" s="1610"/>
      <c r="E309" s="1610"/>
      <c r="F309" s="1610"/>
      <c r="G309" s="1610"/>
      <c r="H309" s="1610"/>
      <c r="I309" s="1611"/>
      <c r="J309" s="303"/>
      <c r="K309" s="143"/>
      <c r="L309" s="148"/>
      <c r="M309" s="317"/>
      <c r="N309" s="283" t="str">
        <f>IF(ISERROR(INDEX('7建具表'!$D$12:$D$298,MATCH(M309,'7建具表'!$C$12:$C$298,0))),"0",INDEX('7建具表'!$D$12:$D$298,MATCH(M309,'7建具表'!$C$12:$C$298,0)))</f>
        <v>0</v>
      </c>
      <c r="O309" s="284" t="str">
        <f>IF(ISERROR(INDEX('7建具表'!$E$12:$E$298,MATCH(M309,'7建具表'!$C$12:$C$298,0))),"0",INDEX('7建具表'!$E$12:$E$298,MATCH(M309,'7建具表'!$C$12:$C$298,0)))</f>
        <v>0</v>
      </c>
      <c r="P309" s="119">
        <f>ROUNDDOWN(+N309*O309,3)</f>
        <v>0</v>
      </c>
      <c r="Q309" s="154"/>
      <c r="R309" s="320"/>
      <c r="S309" s="283" t="str">
        <f>IF(ISERROR(INDEX('7建具表'!$D$12:$D$298,MATCH(R309,'7建具表'!$C$12:$C$298,0))),"0",INDEX('7建具表'!$D$12:$D$298,MATCH(R309,'7建具表'!$C$12:$C$298,0)))</f>
        <v>0</v>
      </c>
      <c r="T309" s="284" t="str">
        <f>IF(ISERROR(INDEX('7建具表'!$E$12:$E$298,MATCH(R309,'7建具表'!$C$12:$C$298,0))),"0",INDEX('7建具表'!$E$12:$E$298,MATCH(R309,'7建具表'!$C$12:$C$298,0)))</f>
        <v>0</v>
      </c>
      <c r="U309" s="119">
        <f>ROUNDDOWN(+S309*T309,3)</f>
        <v>0</v>
      </c>
      <c r="V309" s="121"/>
      <c r="W309" s="307"/>
      <c r="X309" s="123"/>
      <c r="Y309" s="123" t="s">
        <v>1355</v>
      </c>
      <c r="Z309" s="1584"/>
      <c r="AA309" s="22"/>
      <c r="AB309" s="22"/>
    </row>
    <row r="310" spans="2:28" s="23" customFormat="1" ht="13.5" customHeight="1" x14ac:dyDescent="0.15">
      <c r="B310" s="1600"/>
      <c r="C310" s="1612"/>
      <c r="D310" s="1613"/>
      <c r="E310" s="1613"/>
      <c r="F310" s="1613"/>
      <c r="G310" s="1613"/>
      <c r="H310" s="1613"/>
      <c r="I310" s="1614"/>
      <c r="J310" s="304" t="s">
        <v>390</v>
      </c>
      <c r="K310" s="276">
        <f>SUM(K299:K309)</f>
        <v>0</v>
      </c>
      <c r="L310" s="149"/>
      <c r="M310" s="318"/>
      <c r="N310" s="286"/>
      <c r="O310" s="286"/>
      <c r="P310" s="281">
        <f>ROUNDDOWN(SUM(P305:P309),2)</f>
        <v>0</v>
      </c>
      <c r="Q310" s="118"/>
      <c r="R310" s="321"/>
      <c r="S310" s="286"/>
      <c r="T310" s="286"/>
      <c r="U310" s="281">
        <f>ROUNDDOWN(SUM(U305:U309),2)</f>
        <v>0</v>
      </c>
      <c r="V310" s="135"/>
      <c r="W310" s="327"/>
      <c r="X310" s="124"/>
      <c r="Y310" s="124"/>
      <c r="Z310" s="1579"/>
      <c r="AA310" s="22"/>
      <c r="AB310" s="22"/>
    </row>
    <row r="311" spans="2:28" s="23" customFormat="1" ht="13.5" customHeight="1" x14ac:dyDescent="0.15">
      <c r="B311" s="1598">
        <v>23</v>
      </c>
      <c r="C311" s="1589" t="s">
        <v>1356</v>
      </c>
      <c r="D311" s="1591"/>
      <c r="E311" s="1578" t="s">
        <v>385</v>
      </c>
      <c r="F311" s="1578" t="s">
        <v>386</v>
      </c>
      <c r="G311" s="1578" t="s">
        <v>387</v>
      </c>
      <c r="H311" s="1578" t="s">
        <v>388</v>
      </c>
      <c r="I311" s="1578" t="s">
        <v>389</v>
      </c>
      <c r="J311" s="305"/>
      <c r="K311" s="144"/>
      <c r="L311" s="150" t="s">
        <v>385</v>
      </c>
      <c r="M311" s="316"/>
      <c r="N311" s="289" t="str">
        <f>IF(ISERROR(INDEX('7建具表'!$D$12:$D$298,MATCH(M311,'7建具表'!$C$12:$C$298,0))),"0",INDEX('7建具表'!$D$12:$D$298,MATCH(M311,'7建具表'!$C$12:$C$298,0)))</f>
        <v>0</v>
      </c>
      <c r="O311" s="289" t="str">
        <f>IF(ISERROR(INDEX('7建具表'!$E$12:$E$298,MATCH(M311,'7建具表'!$C$12:$C$298,0))),"0",INDEX('7建具表'!$E$12:$E$298,MATCH(M311,'7建具表'!$C$12:$C$298,0)))</f>
        <v>0</v>
      </c>
      <c r="P311" s="20">
        <f>ROUNDDOWN(+N311*O311,3)</f>
        <v>0</v>
      </c>
      <c r="Q311" s="157" t="s">
        <v>387</v>
      </c>
      <c r="R311" s="322"/>
      <c r="S311" s="290" t="str">
        <f>IF(ISERROR(INDEX('7建具表'!$D$12:$D$298,MATCH(R311,'7建具表'!$C$12:$C$298,0))),"0",INDEX('7建具表'!$D$12:$D$298,MATCH(R311,'7建具表'!$C$12:$C$298,0)))</f>
        <v>0</v>
      </c>
      <c r="T311" s="290" t="str">
        <f>IF(ISERROR(INDEX('7建具表'!$E$12:$E$298,MATCH(R311,'7建具表'!$C$12:$C$298,0))),"0",INDEX('7建具表'!$E$12:$E$298,MATCH(R311,'7建具表'!$C$12:$C$298,0)))</f>
        <v>0</v>
      </c>
      <c r="U311" s="20">
        <f>ROUNDDOWN(+S311*T311,3)</f>
        <v>0</v>
      </c>
      <c r="V311" s="157" t="s">
        <v>389</v>
      </c>
      <c r="W311" s="328"/>
      <c r="X311" s="290" t="str">
        <f>IF(ISERROR(INDEX('7建具表'!$D$12:$D$298,MATCH(W311,'7建具表'!$C$12:$C$298,0))),"0",INDEX('7建具表'!$D$12:$D$298,MATCH(W311,'7建具表'!$C$12:$C$298,0)))</f>
        <v>0</v>
      </c>
      <c r="Y311" s="290" t="str">
        <f>IF(ISERROR(INDEX('7建具表'!$E$12:$E$298,MATCH(W311,'7建具表'!$C$12:$C$298,0))),"0",INDEX('7建具表'!$E$12:$E$298,MATCH(W311,'7建具表'!$C$12:$C$298,0)))</f>
        <v>0</v>
      </c>
      <c r="Z311" s="20">
        <f>ROUNDDOWN(+X311*Y311,3)</f>
        <v>0</v>
      </c>
      <c r="AA311" s="132"/>
      <c r="AB311" s="22"/>
    </row>
    <row r="312" spans="2:28" s="23" customFormat="1" ht="13.5" customHeight="1" x14ac:dyDescent="0.15">
      <c r="B312" s="1599"/>
      <c r="C312" s="1595"/>
      <c r="D312" s="1597"/>
      <c r="E312" s="1579"/>
      <c r="F312" s="1579"/>
      <c r="G312" s="1579"/>
      <c r="H312" s="1579"/>
      <c r="I312" s="1579"/>
      <c r="J312" s="301"/>
      <c r="K312" s="141"/>
      <c r="L312" s="148"/>
      <c r="M312" s="313"/>
      <c r="N312" s="277" t="str">
        <f>IF(ISERROR(INDEX('7建具表'!$D$12:$D$298,MATCH(M312,'7建具表'!$C$12:$C$298,0))),"0",INDEX('7建具表'!$D$12:$D$298,MATCH(M312,'7建具表'!$C$12:$C$298,0)))</f>
        <v>0</v>
      </c>
      <c r="O312" s="277" t="str">
        <f>IF(ISERROR(INDEX('7建具表'!$E$12:$E$298,MATCH(M312,'7建具表'!$C$12:$C$298,0))),"0",INDEX('7建具表'!$E$12:$E$298,MATCH(M312,'7建具表'!$C$12:$C$298,0)))</f>
        <v>0</v>
      </c>
      <c r="P312" s="237">
        <f>ROUNDDOWN(+N312*O312,3)</f>
        <v>0</v>
      </c>
      <c r="Q312" s="154"/>
      <c r="R312" s="319"/>
      <c r="S312" s="277" t="str">
        <f>IF(ISERROR(INDEX('7建具表'!$D$12:$D$298,MATCH(R312,'7建具表'!$C$12:$C$298,0))),"0",INDEX('7建具表'!$D$12:$D$298,MATCH(R312,'7建具表'!$C$12:$C$298,0)))</f>
        <v>0</v>
      </c>
      <c r="T312" s="277" t="str">
        <f>IF(ISERROR(INDEX('7建具表'!$E$12:$E$298,MATCH(R312,'7建具表'!$C$12:$C$298,0))),"0",INDEX('7建具表'!$E$12:$E$298,MATCH(R312,'7建具表'!$C$12:$C$298,0)))</f>
        <v>0</v>
      </c>
      <c r="U312" s="237">
        <f>ROUNDDOWN(+S312*T312,3)</f>
        <v>0</v>
      </c>
      <c r="V312" s="158"/>
      <c r="W312" s="324"/>
      <c r="X312" s="277" t="str">
        <f>IF(ISERROR(INDEX('7建具表'!$D$12:$D$298,MATCH(W312,'7建具表'!$C$12:$C$298,0))),"0",INDEX('7建具表'!$D$12:$D$298,MATCH(W312,'7建具表'!$C$12:$C$298,0)))</f>
        <v>0</v>
      </c>
      <c r="Y312" s="277" t="str">
        <f>IF(ISERROR(INDEX('7建具表'!$E$12:$E$298,MATCH(W312,'7建具表'!$C$12:$C$298,0))),"0",INDEX('7建具表'!$E$12:$E$298,MATCH(W312,'7建具表'!$C$12:$C$298,0)))</f>
        <v>0</v>
      </c>
      <c r="Z312" s="237">
        <f>ROUNDDOWN(+X312*Y312,3)</f>
        <v>0</v>
      </c>
      <c r="AA312" s="22"/>
      <c r="AB312" s="22"/>
    </row>
    <row r="313" spans="2:28" s="23" customFormat="1" ht="13.5" customHeight="1" x14ac:dyDescent="0.15">
      <c r="B313" s="1599"/>
      <c r="C313" s="1584" t="s">
        <v>1353</v>
      </c>
      <c r="D313" s="1601">
        <f>IF(K322=0,0,ROUNDDOWN(+Z320/+K322,2))</f>
        <v>0</v>
      </c>
      <c r="E313" s="1602" t="str">
        <f>IF(P316=0,"-",ROUNDDOWN(+P316/+Z320,2))</f>
        <v>-</v>
      </c>
      <c r="F313" s="1585" t="str">
        <f>IF(P322=0,"-",ROUNDDOWN(+P322/+Z320,2))</f>
        <v>-</v>
      </c>
      <c r="G313" s="1585" t="str">
        <f>IF(U316=0,"-",ROUNDDOWN(U316/Z320,2))</f>
        <v>-</v>
      </c>
      <c r="H313" s="1585" t="str">
        <f>IF(U322=0,"-",ROUNDDOWN(+U322/+Z320,2))</f>
        <v>-</v>
      </c>
      <c r="I313" s="1585" t="str">
        <f>IF(Z316=0,"-",ROUNDDOWN(+Z316/+Z320,2))</f>
        <v>-</v>
      </c>
      <c r="J313" s="301"/>
      <c r="K313" s="141"/>
      <c r="L313" s="148"/>
      <c r="M313" s="313"/>
      <c r="N313" s="278" t="str">
        <f>IF(ISERROR(INDEX('7建具表'!$D$12:$D$298,MATCH(M313,'7建具表'!$C$12:$C$298,0))),"0",INDEX('7建具表'!$D$12:$D$298,MATCH(M313,'7建具表'!$C$12:$C$298,0)))</f>
        <v>0</v>
      </c>
      <c r="O313" s="277" t="str">
        <f>IF(ISERROR(INDEX('7建具表'!$E$12:$E$298,MATCH(M313,'7建具表'!$C$12:$C$298,0))),"0",INDEX('7建具表'!$E$12:$E$298,MATCH(M313,'7建具表'!$C$12:$C$298,0)))</f>
        <v>0</v>
      </c>
      <c r="P313" s="237">
        <f>ROUNDDOWN(+N313*O313,3)</f>
        <v>0</v>
      </c>
      <c r="Q313" s="154"/>
      <c r="R313" s="319"/>
      <c r="S313" s="278" t="str">
        <f>IF(ISERROR(INDEX('7建具表'!$D$12:$D$298,MATCH(R313,'7建具表'!$C$12:$C$298,0))),"0",INDEX('7建具表'!$D$12:$D$298,MATCH(R313,'7建具表'!$C$12:$C$298,0)))</f>
        <v>0</v>
      </c>
      <c r="T313" s="277" t="str">
        <f>IF(ISERROR(INDEX('7建具表'!$E$12:$E$298,MATCH(R313,'7建具表'!$C$12:$C$298,0))),"0",INDEX('7建具表'!$E$12:$E$298,MATCH(R313,'7建具表'!$C$12:$C$298,0)))</f>
        <v>0</v>
      </c>
      <c r="U313" s="237">
        <f>ROUNDDOWN(+S313*T313,3)</f>
        <v>0</v>
      </c>
      <c r="V313" s="158"/>
      <c r="W313" s="324"/>
      <c r="X313" s="278" t="str">
        <f>IF(ISERROR(INDEX('7建具表'!$D$12:$D$298,MATCH(W313,'7建具表'!$C$12:$C$298,0))),"0",INDEX('7建具表'!$D$12:$D$298,MATCH(W313,'7建具表'!$C$12:$C$298,0)))</f>
        <v>0</v>
      </c>
      <c r="Y313" s="277" t="str">
        <f>IF(ISERROR(INDEX('7建具表'!$E$12:$E$298,MATCH(W313,'7建具表'!$C$12:$C$298,0))),"0",INDEX('7建具表'!$E$12:$E$298,MATCH(W313,'7建具表'!$C$12:$C$298,0)))</f>
        <v>0</v>
      </c>
      <c r="Z313" s="237">
        <f>ROUNDDOWN(+X313*Y313,3)</f>
        <v>0</v>
      </c>
      <c r="AA313" s="22"/>
      <c r="AB313" s="22"/>
    </row>
    <row r="314" spans="2:28" s="23" customFormat="1" ht="13.5" customHeight="1" x14ac:dyDescent="0.15">
      <c r="B314" s="1599"/>
      <c r="C314" s="1604"/>
      <c r="D314" s="1583"/>
      <c r="E314" s="1603"/>
      <c r="F314" s="1586"/>
      <c r="G314" s="1586"/>
      <c r="H314" s="1586"/>
      <c r="I314" s="1586"/>
      <c r="J314" s="302"/>
      <c r="K314" s="142"/>
      <c r="L314" s="147"/>
      <c r="M314" s="313"/>
      <c r="N314" s="278" t="str">
        <f>IF(ISERROR(INDEX('7建具表'!$D$12:$D$298,MATCH(M314,'7建具表'!$C$12:$C$298,0))),"0",INDEX('7建具表'!$D$12:$D$298,MATCH(M314,'7建具表'!$C$12:$C$298,0)))</f>
        <v>0</v>
      </c>
      <c r="O314" s="277" t="str">
        <f>IF(ISERROR(INDEX('7建具表'!$E$12:$E$298,MATCH(M314,'7建具表'!$C$12:$C$298,0))),"0",INDEX('7建具表'!$E$12:$E$298,MATCH(M314,'7建具表'!$C$12:$C$298,0)))</f>
        <v>0</v>
      </c>
      <c r="P314" s="237">
        <f>ROUNDDOWN(+N314*O314,3)</f>
        <v>0</v>
      </c>
      <c r="Q314" s="153"/>
      <c r="R314" s="319"/>
      <c r="S314" s="278" t="str">
        <f>IF(ISERROR(INDEX('7建具表'!$D$12:$D$298,MATCH(R314,'7建具表'!$C$12:$C$298,0))),"0",INDEX('7建具表'!$D$12:$D$298,MATCH(R314,'7建具表'!$C$12:$C$298,0)))</f>
        <v>0</v>
      </c>
      <c r="T314" s="277" t="str">
        <f>IF(ISERROR(INDEX('7建具表'!$E$12:$E$298,MATCH(R314,'7建具表'!$C$12:$C$298,0))),"0",INDEX('7建具表'!$E$12:$E$298,MATCH(R314,'7建具表'!$C$12:$C$298,0)))</f>
        <v>0</v>
      </c>
      <c r="U314" s="237">
        <f>ROUNDDOWN(+S314*T314,3)</f>
        <v>0</v>
      </c>
      <c r="V314" s="147"/>
      <c r="W314" s="324"/>
      <c r="X314" s="278" t="str">
        <f>IF(ISERROR(INDEX('7建具表'!$D$12:$D$298,MATCH(W314,'7建具表'!$C$12:$C$298,0))),"0",INDEX('7建具表'!$D$12:$D$298,MATCH(W314,'7建具表'!$C$12:$C$298,0)))</f>
        <v>0</v>
      </c>
      <c r="Y314" s="277" t="str">
        <f>IF(ISERROR(INDEX('7建具表'!$E$12:$E$298,MATCH(W314,'7建具表'!$C$12:$C$298,0))),"0",INDEX('7建具表'!$E$12:$E$298,MATCH(W314,'7建具表'!$C$12:$C$298,0)))</f>
        <v>0</v>
      </c>
      <c r="Z314" s="237">
        <f>ROUNDDOWN(+X314*Y314,3)</f>
        <v>0</v>
      </c>
      <c r="AA314" s="132"/>
      <c r="AB314" s="22"/>
    </row>
    <row r="315" spans="2:28" s="23" customFormat="1" ht="13.5" customHeight="1" x14ac:dyDescent="0.15">
      <c r="B315" s="1599"/>
      <c r="C315" s="1605" t="s">
        <v>1354</v>
      </c>
      <c r="D315" s="1582">
        <f>IF(D313-$Y$8/100&lt;0,0,D313-$Y$8/100)</f>
        <v>0</v>
      </c>
      <c r="E315" s="1580" t="str">
        <f>IF(E313="-","-",IF(E313-$Y$8/100&lt;0,0,IF(E313=1,1,E313-$Y$8/100)))</f>
        <v>-</v>
      </c>
      <c r="F315" s="1576" t="str">
        <f>IF(F313="-","-",IF(F313-$Y$8/100&lt;0,0,IF(F313=1,1,F313-$Y$8/100)))</f>
        <v>-</v>
      </c>
      <c r="G315" s="1576" t="str">
        <f>IF(G313="-","-",IF(G313-$Y$8/100&lt;0,0,IF(G313=1,1,G313-$Y$8/100)))</f>
        <v>-</v>
      </c>
      <c r="H315" s="1576" t="str">
        <f>IF(H313="-","-",IF(H313-$Y$8/100&lt;0,0,IF(H313=1,1,H313-$Y$8/100)))</f>
        <v>-</v>
      </c>
      <c r="I315" s="1576" t="str">
        <f>IF(I313="-","-",IF(I313-$Y$8/100&lt;0,0,IF(I313=1,1,I313-$Y$8/100)))</f>
        <v>-</v>
      </c>
      <c r="J315" s="302"/>
      <c r="K315" s="142"/>
      <c r="L315" s="148"/>
      <c r="M315" s="314"/>
      <c r="N315" s="279" t="str">
        <f>IF(ISERROR(INDEX('7建具表'!$D$12:$D$298,MATCH(M315,'7建具表'!$C$12:$C$298,0))),"0",INDEX('7建具表'!$D$12:$D$298,MATCH(M315,'7建具表'!$C$12:$C$298,0)))</f>
        <v>0</v>
      </c>
      <c r="O315" s="280" t="str">
        <f>IF(ISERROR(INDEX('7建具表'!$E$12:$E$298,MATCH(M315,'7建具表'!$C$12:$C$298,0))),"0",INDEX('7建具表'!$E$12:$E$298,MATCH(M315,'7建具表'!$C$12:$C$298,0)))</f>
        <v>0</v>
      </c>
      <c r="P315" s="119">
        <f>ROUNDDOWN(+N315*O315,3)</f>
        <v>0</v>
      </c>
      <c r="Q315" s="154"/>
      <c r="R315" s="320"/>
      <c r="S315" s="283" t="str">
        <f>IF(ISERROR(INDEX('7建具表'!$D$12:$D$298,MATCH(R315,'7建具表'!$C$12:$C$298,0))),"0",INDEX('7建具表'!$D$12:$D$298,MATCH(R315,'7建具表'!$C$12:$C$298,0)))</f>
        <v>0</v>
      </c>
      <c r="T315" s="284" t="str">
        <f>IF(ISERROR(INDEX('7建具表'!$E$12:$E$298,MATCH(R315,'7建具表'!$C$12:$C$298,0))),"0",INDEX('7建具表'!$E$12:$E$298,MATCH(R315,'7建具表'!$C$12:$C$298,0)))</f>
        <v>0</v>
      </c>
      <c r="U315" s="119">
        <f>ROUNDDOWN(+S315*T315,3)</f>
        <v>0</v>
      </c>
      <c r="V315" s="159"/>
      <c r="W315" s="325"/>
      <c r="X315" s="283" t="str">
        <f>IF(ISERROR(INDEX('7建具表'!$D$12:$D$298,MATCH(W315,'7建具表'!$C$12:$C$298,0))),"0",INDEX('7建具表'!$D$12:$D$298,MATCH(W315,'7建具表'!$C$12:$C$298,0)))</f>
        <v>0</v>
      </c>
      <c r="Y315" s="284" t="str">
        <f>IF(ISERROR(INDEX('7建具表'!$E$12:$E$298,MATCH(W315,'7建具表'!$C$12:$C$298,0))),"0",INDEX('7建具表'!$E$12:$E$298,MATCH(W315,'7建具表'!$C$12:$C$298,0)))</f>
        <v>0</v>
      </c>
      <c r="Z315" s="119">
        <f>ROUNDDOWN(+X315*Y315,3)</f>
        <v>0</v>
      </c>
      <c r="AA315" s="22"/>
      <c r="AB315" s="22"/>
    </row>
    <row r="316" spans="2:28" s="23" customFormat="1" ht="13.5" customHeight="1" x14ac:dyDescent="0.15">
      <c r="B316" s="1599"/>
      <c r="C316" s="1579"/>
      <c r="D316" s="1583"/>
      <c r="E316" s="1581"/>
      <c r="F316" s="1577"/>
      <c r="G316" s="1577"/>
      <c r="H316" s="1577"/>
      <c r="I316" s="1577"/>
      <c r="J316" s="302"/>
      <c r="K316" s="142"/>
      <c r="L316" s="149"/>
      <c r="M316" s="315"/>
      <c r="N316" s="124"/>
      <c r="O316" s="124"/>
      <c r="P316" s="281">
        <f>ROUNDDOWN(SUM(P311:P315),2)</f>
        <v>0</v>
      </c>
      <c r="Q316" s="155"/>
      <c r="R316" s="321"/>
      <c r="S316" s="286"/>
      <c r="T316" s="286"/>
      <c r="U316" s="281">
        <f>ROUNDDOWN(SUM(U311:U315),2)</f>
        <v>0</v>
      </c>
      <c r="V316" s="155"/>
      <c r="W316" s="326"/>
      <c r="X316" s="286"/>
      <c r="Y316" s="286"/>
      <c r="Z316" s="281">
        <f>ROUNDDOWN(SUM(Z311:Z315),2)</f>
        <v>0</v>
      </c>
      <c r="AA316" s="22"/>
      <c r="AB316" s="22"/>
    </row>
    <row r="317" spans="2:28" s="23" customFormat="1" ht="13.5" customHeight="1" x14ac:dyDescent="0.15">
      <c r="B317" s="1599"/>
      <c r="C317" s="129"/>
      <c r="D317" s="130"/>
      <c r="E317" s="131"/>
      <c r="F317" s="131"/>
      <c r="G317" s="131"/>
      <c r="H317" s="131"/>
      <c r="I317" s="133"/>
      <c r="J317" s="301"/>
      <c r="K317" s="141"/>
      <c r="L317" s="148" t="s">
        <v>386</v>
      </c>
      <c r="M317" s="316"/>
      <c r="N317" s="277" t="str">
        <f>IF(ISERROR(INDEX('7建具表'!$D$12:$D$298,MATCH(M317,'7建具表'!$C$12:$C$298,0))),"0",INDEX('7建具表'!$D$12:$D$298,MATCH(M317,'7建具表'!$C$12:$C$298,0)))</f>
        <v>0</v>
      </c>
      <c r="O317" s="277" t="str">
        <f>IF(ISERROR(INDEX('7建具表'!$E$12:$E$298,MATCH(M317,'7建具表'!$C$12:$C$298,0))),"0",INDEX('7建具表'!$E$12:$E$298,MATCH(M317,'7建具表'!$C$12:$C$298,0)))</f>
        <v>0</v>
      </c>
      <c r="P317" s="237">
        <f>ROUNDDOWN(+N317*O317,3)</f>
        <v>0</v>
      </c>
      <c r="Q317" s="156" t="s">
        <v>388</v>
      </c>
      <c r="R317" s="319"/>
      <c r="S317" s="282" t="str">
        <f>IF(ISERROR(INDEX('7建具表'!$D$12:$D$298,MATCH(R317,'7建具表'!$C$12:$C$298,0))),"0",INDEX('7建具表'!$D$12:$D$298,MATCH(R317,'7建具表'!$C$12:$C$298,0)))</f>
        <v>0</v>
      </c>
      <c r="T317" s="282" t="str">
        <f>IF(ISERROR(INDEX('7建具表'!$E$12:$E$298,MATCH(R317,'7建具表'!$C$12:$C$298,0))),"0",INDEX('7建具表'!$E$12:$E$298,MATCH(R317,'7建具表'!$C$12:$C$298,0)))</f>
        <v>0</v>
      </c>
      <c r="U317" s="237">
        <f>ROUNDDOWN(+S317*T317,3)</f>
        <v>0</v>
      </c>
      <c r="V317" s="120"/>
      <c r="W317" s="307"/>
      <c r="X317" s="122"/>
      <c r="Y317" s="122"/>
      <c r="Z317" s="19"/>
      <c r="AA317" s="22"/>
      <c r="AB317" s="22"/>
    </row>
    <row r="318" spans="2:28" s="23" customFormat="1" ht="13.5" customHeight="1" x14ac:dyDescent="0.15">
      <c r="B318" s="1599"/>
      <c r="C318" s="134" t="s">
        <v>1352</v>
      </c>
      <c r="D318" s="22"/>
      <c r="E318" s="128"/>
      <c r="F318" s="128"/>
      <c r="G318" s="128"/>
      <c r="H318" s="128"/>
      <c r="I318" s="127"/>
      <c r="J318" s="302"/>
      <c r="K318" s="142"/>
      <c r="L318" s="148"/>
      <c r="M318" s="313"/>
      <c r="N318" s="277" t="str">
        <f>IF(ISERROR(INDEX('7建具表'!$D$12:$D$298,MATCH(M318,'7建具表'!$C$12:$C$298,0))),"0",INDEX('7建具表'!$D$12:$D$298,MATCH(M318,'7建具表'!$C$12:$C$298,0)))</f>
        <v>0</v>
      </c>
      <c r="O318" s="277" t="str">
        <f>IF(ISERROR(INDEX('7建具表'!$E$12:$E$298,MATCH(M318,'7建具表'!$C$12:$C$298,0))),"0",INDEX('7建具表'!$E$12:$E$298,MATCH(M318,'7建具表'!$C$12:$C$298,0)))</f>
        <v>0</v>
      </c>
      <c r="P318" s="237">
        <f>ROUNDDOWN(+N318*O318,3)</f>
        <v>0</v>
      </c>
      <c r="Q318" s="154"/>
      <c r="R318" s="319"/>
      <c r="S318" s="277" t="str">
        <f>IF(ISERROR(INDEX('7建具表'!$D$12:$D$298,MATCH(R318,'7建具表'!$C$12:$C$298,0))),"0",INDEX('7建具表'!$D$12:$D$298,MATCH(R318,'7建具表'!$C$12:$C$298,0)))</f>
        <v>0</v>
      </c>
      <c r="T318" s="277" t="str">
        <f>IF(ISERROR(INDEX('7建具表'!$E$12:$E$298,MATCH(R318,'7建具表'!$C$12:$C$298,0))),"0",INDEX('7建具表'!$E$12:$E$298,MATCH(R318,'7建具表'!$C$12:$C$298,0)))</f>
        <v>0</v>
      </c>
      <c r="U318" s="237">
        <f>ROUNDDOWN(+S318*T318,3)</f>
        <v>0</v>
      </c>
      <c r="V318" s="121"/>
      <c r="W318" s="307"/>
      <c r="X318" s="123"/>
      <c r="Y318" s="123"/>
      <c r="Z318" s="137"/>
      <c r="AA318" s="22"/>
      <c r="AB318" s="22"/>
    </row>
    <row r="319" spans="2:28" s="23" customFormat="1" ht="13.5" customHeight="1" x14ac:dyDescent="0.15">
      <c r="B319" s="1599"/>
      <c r="C319" s="1609"/>
      <c r="D319" s="1610"/>
      <c r="E319" s="1610"/>
      <c r="F319" s="1610"/>
      <c r="G319" s="1610"/>
      <c r="H319" s="1610"/>
      <c r="I319" s="1611"/>
      <c r="J319" s="302"/>
      <c r="K319" s="142"/>
      <c r="L319" s="148"/>
      <c r="M319" s="313"/>
      <c r="N319" s="278" t="str">
        <f>IF(ISERROR(INDEX('7建具表'!$D$12:$D$298,MATCH(M319,'7建具表'!$C$12:$C$298,0))),"0",INDEX('7建具表'!$D$12:$D$298,MATCH(M319,'7建具表'!$C$12:$C$298,0)))</f>
        <v>0</v>
      </c>
      <c r="O319" s="277" t="str">
        <f>IF(ISERROR(INDEX('7建具表'!$E$12:$E$298,MATCH(M319,'7建具表'!$C$12:$C$298,0))),"0",INDEX('7建具表'!$E$12:$E$298,MATCH(M319,'7建具表'!$C$12:$C$298,0)))</f>
        <v>0</v>
      </c>
      <c r="P319" s="237">
        <f>ROUNDDOWN(+N319*O319,3)</f>
        <v>0</v>
      </c>
      <c r="Q319" s="154"/>
      <c r="R319" s="319"/>
      <c r="S319" s="278" t="str">
        <f>IF(ISERROR(INDEX('7建具表'!$D$12:$D$298,MATCH(R319,'7建具表'!$C$12:$C$298,0))),"0",INDEX('7建具表'!$D$12:$D$298,MATCH(R319,'7建具表'!$C$12:$C$298,0)))</f>
        <v>0</v>
      </c>
      <c r="T319" s="277" t="str">
        <f>IF(ISERROR(INDEX('7建具表'!$E$12:$E$298,MATCH(R319,'7建具表'!$C$12:$C$298,0))),"0",INDEX('7建具表'!$E$12:$E$298,MATCH(R319,'7建具表'!$C$12:$C$298,0)))</f>
        <v>0</v>
      </c>
      <c r="U319" s="237">
        <f>ROUNDDOWN(+S319*T319,3)</f>
        <v>0</v>
      </c>
      <c r="V319" s="121"/>
      <c r="W319" s="307"/>
      <c r="X319" s="123"/>
      <c r="Y319" s="123"/>
      <c r="Z319" s="138"/>
      <c r="AA319" s="22"/>
      <c r="AB319" s="22"/>
    </row>
    <row r="320" spans="2:28" s="23" customFormat="1" ht="13.5" customHeight="1" x14ac:dyDescent="0.15">
      <c r="B320" s="1599"/>
      <c r="C320" s="1609"/>
      <c r="D320" s="1610"/>
      <c r="E320" s="1610"/>
      <c r="F320" s="1610"/>
      <c r="G320" s="1610"/>
      <c r="H320" s="1610"/>
      <c r="I320" s="1611"/>
      <c r="J320" s="302"/>
      <c r="K320" s="142"/>
      <c r="L320" s="148"/>
      <c r="M320" s="313"/>
      <c r="N320" s="278" t="str">
        <f>IF(ISERROR(INDEX('7建具表'!$D$12:$D$298,MATCH(M320,'7建具表'!$C$12:$C$298,0))),"0",INDEX('7建具表'!$D$12:$D$298,MATCH(M320,'7建具表'!$C$12:$C$298,0)))</f>
        <v>0</v>
      </c>
      <c r="O320" s="277" t="str">
        <f>IF(ISERROR(INDEX('7建具表'!$E$12:$E$298,MATCH(M320,'7建具表'!$C$12:$C$298,0))),"0",INDEX('7建具表'!$E$12:$E$298,MATCH(M320,'7建具表'!$C$12:$C$298,0)))</f>
        <v>0</v>
      </c>
      <c r="P320" s="237">
        <f>ROUNDDOWN(+N320*O320,3)</f>
        <v>0</v>
      </c>
      <c r="Q320" s="154"/>
      <c r="R320" s="319"/>
      <c r="S320" s="278" t="str">
        <f>IF(ISERROR(INDEX('7建具表'!$D$12:$D$298,MATCH(R320,'7建具表'!$C$12:$C$298,0))),"0",INDEX('7建具表'!$D$12:$D$298,MATCH(R320,'7建具表'!$C$12:$C$298,0)))</f>
        <v>0</v>
      </c>
      <c r="T320" s="277" t="str">
        <f>IF(ISERROR(INDEX('7建具表'!$E$12:$E$298,MATCH(R320,'7建具表'!$C$12:$C$298,0))),"0",INDEX('7建具表'!$E$12:$E$298,MATCH(R320,'7建具表'!$C$12:$C$298,0)))</f>
        <v>0</v>
      </c>
      <c r="U320" s="237">
        <f>ROUNDDOWN(+S320*T320,3)</f>
        <v>0</v>
      </c>
      <c r="V320" s="120"/>
      <c r="W320" s="307"/>
      <c r="X320" s="123"/>
      <c r="Y320" s="123" t="s">
        <v>390</v>
      </c>
      <c r="Z320" s="1578">
        <f>+P316+P322+U316+U322+Z316</f>
        <v>0</v>
      </c>
      <c r="AA320" s="22"/>
      <c r="AB320" s="22"/>
    </row>
    <row r="321" spans="2:28" s="23" customFormat="1" ht="13.5" customHeight="1" x14ac:dyDescent="0.15">
      <c r="B321" s="1599"/>
      <c r="C321" s="1609"/>
      <c r="D321" s="1610"/>
      <c r="E321" s="1610"/>
      <c r="F321" s="1610"/>
      <c r="G321" s="1610"/>
      <c r="H321" s="1610"/>
      <c r="I321" s="1611"/>
      <c r="J321" s="303"/>
      <c r="K321" s="143"/>
      <c r="L321" s="148"/>
      <c r="M321" s="317"/>
      <c r="N321" s="283" t="str">
        <f>IF(ISERROR(INDEX('7建具表'!$D$12:$D$298,MATCH(M321,'7建具表'!$C$12:$C$298,0))),"0",INDEX('7建具表'!$D$12:$D$298,MATCH(M321,'7建具表'!$C$12:$C$298,0)))</f>
        <v>0</v>
      </c>
      <c r="O321" s="284" t="str">
        <f>IF(ISERROR(INDEX('7建具表'!$E$12:$E$298,MATCH(M321,'7建具表'!$C$12:$C$298,0))),"0",INDEX('7建具表'!$E$12:$E$298,MATCH(M321,'7建具表'!$C$12:$C$298,0)))</f>
        <v>0</v>
      </c>
      <c r="P321" s="119">
        <f>ROUNDDOWN(+N321*O321,3)</f>
        <v>0</v>
      </c>
      <c r="Q321" s="154"/>
      <c r="R321" s="320"/>
      <c r="S321" s="283" t="str">
        <f>IF(ISERROR(INDEX('7建具表'!$D$12:$D$298,MATCH(R321,'7建具表'!$C$12:$C$298,0))),"0",INDEX('7建具表'!$D$12:$D$298,MATCH(R321,'7建具表'!$C$12:$C$298,0)))</f>
        <v>0</v>
      </c>
      <c r="T321" s="284" t="str">
        <f>IF(ISERROR(INDEX('7建具表'!$E$12:$E$298,MATCH(R321,'7建具表'!$C$12:$C$298,0))),"0",INDEX('7建具表'!$E$12:$E$298,MATCH(R321,'7建具表'!$C$12:$C$298,0)))</f>
        <v>0</v>
      </c>
      <c r="U321" s="119">
        <f>ROUNDDOWN(+S321*T321,3)</f>
        <v>0</v>
      </c>
      <c r="V321" s="121"/>
      <c r="W321" s="307"/>
      <c r="X321" s="123"/>
      <c r="Y321" s="123" t="s">
        <v>1355</v>
      </c>
      <c r="Z321" s="1584"/>
      <c r="AA321" s="22"/>
      <c r="AB321" s="22"/>
    </row>
    <row r="322" spans="2:28" s="23" customFormat="1" ht="13.5" customHeight="1" x14ac:dyDescent="0.15">
      <c r="B322" s="1600"/>
      <c r="C322" s="1612"/>
      <c r="D322" s="1613"/>
      <c r="E322" s="1613"/>
      <c r="F322" s="1613"/>
      <c r="G322" s="1613"/>
      <c r="H322" s="1613"/>
      <c r="I322" s="1614"/>
      <c r="J322" s="304" t="s">
        <v>390</v>
      </c>
      <c r="K322" s="276">
        <f>SUM(K311:K321)</f>
        <v>0</v>
      </c>
      <c r="L322" s="149"/>
      <c r="M322" s="318"/>
      <c r="N322" s="286"/>
      <c r="O322" s="286"/>
      <c r="P322" s="281">
        <f>ROUNDDOWN(SUM(P317:P321),2)</f>
        <v>0</v>
      </c>
      <c r="Q322" s="118"/>
      <c r="R322" s="321"/>
      <c r="S322" s="286"/>
      <c r="T322" s="286"/>
      <c r="U322" s="281">
        <f>ROUNDDOWN(SUM(U317:U321),2)</f>
        <v>0</v>
      </c>
      <c r="V322" s="135"/>
      <c r="W322" s="327"/>
      <c r="X322" s="124"/>
      <c r="Y322" s="124"/>
      <c r="Z322" s="1579"/>
      <c r="AA322" s="22"/>
      <c r="AB322" s="22"/>
    </row>
    <row r="323" spans="2:28" s="23" customFormat="1" ht="13.5" customHeight="1" x14ac:dyDescent="0.15">
      <c r="B323" s="1598">
        <v>24</v>
      </c>
      <c r="C323" s="1589" t="s">
        <v>1356</v>
      </c>
      <c r="D323" s="1591"/>
      <c r="E323" s="1578" t="s">
        <v>385</v>
      </c>
      <c r="F323" s="1578" t="s">
        <v>386</v>
      </c>
      <c r="G323" s="1578" t="s">
        <v>387</v>
      </c>
      <c r="H323" s="1578" t="s">
        <v>388</v>
      </c>
      <c r="I323" s="1578" t="s">
        <v>389</v>
      </c>
      <c r="J323" s="305"/>
      <c r="K323" s="144"/>
      <c r="L323" s="150" t="s">
        <v>385</v>
      </c>
      <c r="M323" s="316"/>
      <c r="N323" s="289" t="str">
        <f>IF(ISERROR(INDEX('7建具表'!$D$12:$D$298,MATCH(M323,'7建具表'!$C$12:$C$298,0))),"0",INDEX('7建具表'!$D$12:$D$298,MATCH(M323,'7建具表'!$C$12:$C$298,0)))</f>
        <v>0</v>
      </c>
      <c r="O323" s="289" t="str">
        <f>IF(ISERROR(INDEX('7建具表'!$E$12:$E$298,MATCH(M323,'7建具表'!$C$12:$C$298,0))),"0",INDEX('7建具表'!$E$12:$E$298,MATCH(M323,'7建具表'!$C$12:$C$298,0)))</f>
        <v>0</v>
      </c>
      <c r="P323" s="20">
        <f>ROUNDDOWN(+N323*O323,3)</f>
        <v>0</v>
      </c>
      <c r="Q323" s="157" t="s">
        <v>387</v>
      </c>
      <c r="R323" s="322"/>
      <c r="S323" s="290" t="str">
        <f>IF(ISERROR(INDEX('7建具表'!$D$12:$D$298,MATCH(R323,'7建具表'!$C$12:$C$298,0))),"0",INDEX('7建具表'!$D$12:$D$298,MATCH(R323,'7建具表'!$C$12:$C$298,0)))</f>
        <v>0</v>
      </c>
      <c r="T323" s="290" t="str">
        <f>IF(ISERROR(INDEX('7建具表'!$E$12:$E$298,MATCH(R323,'7建具表'!$C$12:$C$298,0))),"0",INDEX('7建具表'!$E$12:$E$298,MATCH(R323,'7建具表'!$C$12:$C$298,0)))</f>
        <v>0</v>
      </c>
      <c r="U323" s="20">
        <f>ROUNDDOWN(+S323*T323,3)</f>
        <v>0</v>
      </c>
      <c r="V323" s="157" t="s">
        <v>389</v>
      </c>
      <c r="W323" s="328"/>
      <c r="X323" s="290" t="str">
        <f>IF(ISERROR(INDEX('7建具表'!$D$12:$D$298,MATCH(W323,'7建具表'!$C$12:$C$298,0))),"0",INDEX('7建具表'!$D$12:$D$298,MATCH(W323,'7建具表'!$C$12:$C$298,0)))</f>
        <v>0</v>
      </c>
      <c r="Y323" s="290" t="str">
        <f>IF(ISERROR(INDEX('7建具表'!$E$12:$E$298,MATCH(W323,'7建具表'!$C$12:$C$298,0))),"0",INDEX('7建具表'!$E$12:$E$298,MATCH(W323,'7建具表'!$C$12:$C$298,0)))</f>
        <v>0</v>
      </c>
      <c r="Z323" s="20">
        <f>ROUNDDOWN(+X323*Y323,3)</f>
        <v>0</v>
      </c>
      <c r="AA323" s="132"/>
      <c r="AB323" s="22"/>
    </row>
    <row r="324" spans="2:28" s="23" customFormat="1" ht="13.5" customHeight="1" x14ac:dyDescent="0.15">
      <c r="B324" s="1599"/>
      <c r="C324" s="1595"/>
      <c r="D324" s="1597"/>
      <c r="E324" s="1579"/>
      <c r="F324" s="1579"/>
      <c r="G324" s="1579"/>
      <c r="H324" s="1579"/>
      <c r="I324" s="1579"/>
      <c r="J324" s="301"/>
      <c r="K324" s="141"/>
      <c r="L324" s="148"/>
      <c r="M324" s="313"/>
      <c r="N324" s="277" t="str">
        <f>IF(ISERROR(INDEX('7建具表'!$D$12:$D$298,MATCH(M324,'7建具表'!$C$12:$C$298,0))),"0",INDEX('7建具表'!$D$12:$D$298,MATCH(M324,'7建具表'!$C$12:$C$298,0)))</f>
        <v>0</v>
      </c>
      <c r="O324" s="277" t="str">
        <f>IF(ISERROR(INDEX('7建具表'!$E$12:$E$298,MATCH(M324,'7建具表'!$C$12:$C$298,0))),"0",INDEX('7建具表'!$E$12:$E$298,MATCH(M324,'7建具表'!$C$12:$C$298,0)))</f>
        <v>0</v>
      </c>
      <c r="P324" s="237">
        <f>ROUNDDOWN(+N324*O324,3)</f>
        <v>0</v>
      </c>
      <c r="Q324" s="154"/>
      <c r="R324" s="319"/>
      <c r="S324" s="277" t="str">
        <f>IF(ISERROR(INDEX('7建具表'!$D$12:$D$298,MATCH(R324,'7建具表'!$C$12:$C$298,0))),"0",INDEX('7建具表'!$D$12:$D$298,MATCH(R324,'7建具表'!$C$12:$C$298,0)))</f>
        <v>0</v>
      </c>
      <c r="T324" s="277" t="str">
        <f>IF(ISERROR(INDEX('7建具表'!$E$12:$E$298,MATCH(R324,'7建具表'!$C$12:$C$298,0))),"0",INDEX('7建具表'!$E$12:$E$298,MATCH(R324,'7建具表'!$C$12:$C$298,0)))</f>
        <v>0</v>
      </c>
      <c r="U324" s="237">
        <f>ROUNDDOWN(+S324*T324,3)</f>
        <v>0</v>
      </c>
      <c r="V324" s="158"/>
      <c r="W324" s="324"/>
      <c r="X324" s="277" t="str">
        <f>IF(ISERROR(INDEX('7建具表'!$D$12:$D$298,MATCH(W324,'7建具表'!$C$12:$C$298,0))),"0",INDEX('7建具表'!$D$12:$D$298,MATCH(W324,'7建具表'!$C$12:$C$298,0)))</f>
        <v>0</v>
      </c>
      <c r="Y324" s="277" t="str">
        <f>IF(ISERROR(INDEX('7建具表'!$E$12:$E$298,MATCH(W324,'7建具表'!$C$12:$C$298,0))),"0",INDEX('7建具表'!$E$12:$E$298,MATCH(W324,'7建具表'!$C$12:$C$298,0)))</f>
        <v>0</v>
      </c>
      <c r="Z324" s="237">
        <f>ROUNDDOWN(+X324*Y324,3)</f>
        <v>0</v>
      </c>
      <c r="AA324" s="22"/>
      <c r="AB324" s="22"/>
    </row>
    <row r="325" spans="2:28" s="23" customFormat="1" ht="13.5" customHeight="1" x14ac:dyDescent="0.15">
      <c r="B325" s="1599"/>
      <c r="C325" s="1584" t="s">
        <v>1353</v>
      </c>
      <c r="D325" s="1601">
        <f>IF(K334=0,0,ROUNDDOWN(+Z332/+K334,2))</f>
        <v>0</v>
      </c>
      <c r="E325" s="1602" t="str">
        <f>IF(P328=0,"-",ROUNDDOWN(+P328/+Z332,2))</f>
        <v>-</v>
      </c>
      <c r="F325" s="1585" t="str">
        <f>IF(P334=0,"-",ROUNDDOWN(+P334/+Z332,2))</f>
        <v>-</v>
      </c>
      <c r="G325" s="1585" t="str">
        <f>IF(U328=0,"-",ROUNDDOWN(U328/Z332,2))</f>
        <v>-</v>
      </c>
      <c r="H325" s="1585" t="str">
        <f>IF(U334=0,"-",ROUNDDOWN(+U334/+Z332,2))</f>
        <v>-</v>
      </c>
      <c r="I325" s="1585" t="str">
        <f>IF(Z328=0,"-",ROUNDDOWN(+Z328/+Z332,2))</f>
        <v>-</v>
      </c>
      <c r="J325" s="301"/>
      <c r="K325" s="141"/>
      <c r="L325" s="148"/>
      <c r="M325" s="313"/>
      <c r="N325" s="278" t="str">
        <f>IF(ISERROR(INDEX('7建具表'!$D$12:$D$298,MATCH(M325,'7建具表'!$C$12:$C$298,0))),"0",INDEX('7建具表'!$D$12:$D$298,MATCH(M325,'7建具表'!$C$12:$C$298,0)))</f>
        <v>0</v>
      </c>
      <c r="O325" s="277" t="str">
        <f>IF(ISERROR(INDEX('7建具表'!$E$12:$E$298,MATCH(M325,'7建具表'!$C$12:$C$298,0))),"0",INDEX('7建具表'!$E$12:$E$298,MATCH(M325,'7建具表'!$C$12:$C$298,0)))</f>
        <v>0</v>
      </c>
      <c r="P325" s="237">
        <f>ROUNDDOWN(+N325*O325,3)</f>
        <v>0</v>
      </c>
      <c r="Q325" s="154"/>
      <c r="R325" s="319"/>
      <c r="S325" s="278" t="str">
        <f>IF(ISERROR(INDEX('7建具表'!$D$12:$D$298,MATCH(R325,'7建具表'!$C$12:$C$298,0))),"0",INDEX('7建具表'!$D$12:$D$298,MATCH(R325,'7建具表'!$C$12:$C$298,0)))</f>
        <v>0</v>
      </c>
      <c r="T325" s="277" t="str">
        <f>IF(ISERROR(INDEX('7建具表'!$E$12:$E$298,MATCH(R325,'7建具表'!$C$12:$C$298,0))),"0",INDEX('7建具表'!$E$12:$E$298,MATCH(R325,'7建具表'!$C$12:$C$298,0)))</f>
        <v>0</v>
      </c>
      <c r="U325" s="237">
        <f>ROUNDDOWN(+S325*T325,3)</f>
        <v>0</v>
      </c>
      <c r="V325" s="158"/>
      <c r="W325" s="324"/>
      <c r="X325" s="278" t="str">
        <f>IF(ISERROR(INDEX('7建具表'!$D$12:$D$298,MATCH(W325,'7建具表'!$C$12:$C$298,0))),"0",INDEX('7建具表'!$D$12:$D$298,MATCH(W325,'7建具表'!$C$12:$C$298,0)))</f>
        <v>0</v>
      </c>
      <c r="Y325" s="277" t="str">
        <f>IF(ISERROR(INDEX('7建具表'!$E$12:$E$298,MATCH(W325,'7建具表'!$C$12:$C$298,0))),"0",INDEX('7建具表'!$E$12:$E$298,MATCH(W325,'7建具表'!$C$12:$C$298,0)))</f>
        <v>0</v>
      </c>
      <c r="Z325" s="237">
        <f>ROUNDDOWN(+X325*Y325,3)</f>
        <v>0</v>
      </c>
      <c r="AA325" s="22"/>
      <c r="AB325" s="22"/>
    </row>
    <row r="326" spans="2:28" s="23" customFormat="1" ht="13.5" customHeight="1" x14ac:dyDescent="0.15">
      <c r="B326" s="1599"/>
      <c r="C326" s="1604"/>
      <c r="D326" s="1583"/>
      <c r="E326" s="1603"/>
      <c r="F326" s="1586"/>
      <c r="G326" s="1586"/>
      <c r="H326" s="1586"/>
      <c r="I326" s="1586"/>
      <c r="J326" s="302"/>
      <c r="K326" s="142"/>
      <c r="L326" s="147"/>
      <c r="M326" s="313"/>
      <c r="N326" s="278" t="str">
        <f>IF(ISERROR(INDEX('7建具表'!$D$12:$D$298,MATCH(M326,'7建具表'!$C$12:$C$298,0))),"0",INDEX('7建具表'!$D$12:$D$298,MATCH(M326,'7建具表'!$C$12:$C$298,0)))</f>
        <v>0</v>
      </c>
      <c r="O326" s="277" t="str">
        <f>IF(ISERROR(INDEX('7建具表'!$E$12:$E$298,MATCH(M326,'7建具表'!$C$12:$C$298,0))),"0",INDEX('7建具表'!$E$12:$E$298,MATCH(M326,'7建具表'!$C$12:$C$298,0)))</f>
        <v>0</v>
      </c>
      <c r="P326" s="237">
        <f>ROUNDDOWN(+N326*O326,3)</f>
        <v>0</v>
      </c>
      <c r="Q326" s="153"/>
      <c r="R326" s="319"/>
      <c r="S326" s="278" t="str">
        <f>IF(ISERROR(INDEX('7建具表'!$D$12:$D$298,MATCH(R326,'7建具表'!$C$12:$C$298,0))),"0",INDEX('7建具表'!$D$12:$D$298,MATCH(R326,'7建具表'!$C$12:$C$298,0)))</f>
        <v>0</v>
      </c>
      <c r="T326" s="277" t="str">
        <f>IF(ISERROR(INDEX('7建具表'!$E$12:$E$298,MATCH(R326,'7建具表'!$C$12:$C$298,0))),"0",INDEX('7建具表'!$E$12:$E$298,MATCH(R326,'7建具表'!$C$12:$C$298,0)))</f>
        <v>0</v>
      </c>
      <c r="U326" s="237">
        <f>ROUNDDOWN(+S326*T326,3)</f>
        <v>0</v>
      </c>
      <c r="V326" s="147"/>
      <c r="W326" s="324"/>
      <c r="X326" s="278" t="str">
        <f>IF(ISERROR(INDEX('7建具表'!$D$12:$D$298,MATCH(W326,'7建具表'!$C$12:$C$298,0))),"0",INDEX('7建具表'!$D$12:$D$298,MATCH(W326,'7建具表'!$C$12:$C$298,0)))</f>
        <v>0</v>
      </c>
      <c r="Y326" s="277" t="str">
        <f>IF(ISERROR(INDEX('7建具表'!$E$12:$E$298,MATCH(W326,'7建具表'!$C$12:$C$298,0))),"0",INDEX('7建具表'!$E$12:$E$298,MATCH(W326,'7建具表'!$C$12:$C$298,0)))</f>
        <v>0</v>
      </c>
      <c r="Z326" s="237">
        <f>ROUNDDOWN(+X326*Y326,3)</f>
        <v>0</v>
      </c>
      <c r="AA326" s="132"/>
      <c r="AB326" s="22"/>
    </row>
    <row r="327" spans="2:28" s="23" customFormat="1" ht="13.5" customHeight="1" x14ac:dyDescent="0.15">
      <c r="B327" s="1599"/>
      <c r="C327" s="1605" t="s">
        <v>1354</v>
      </c>
      <c r="D327" s="1582">
        <f>IF(D325-$Y$8/100&lt;0,0,D325-$Y$8/100)</f>
        <v>0</v>
      </c>
      <c r="E327" s="1580" t="str">
        <f>IF(E325="-","-",IF(E325-$Y$8/100&lt;0,0,IF(E325=1,1,E325-$Y$8/100)))</f>
        <v>-</v>
      </c>
      <c r="F327" s="1576" t="str">
        <f>IF(F325="-","-",IF(F325-$Y$8/100&lt;0,0,IF(F325=1,1,F325-$Y$8/100)))</f>
        <v>-</v>
      </c>
      <c r="G327" s="1576" t="str">
        <f>IF(G325="-","-",IF(G325-$Y$8/100&lt;0,0,IF(G325=1,1,G325-$Y$8/100)))</f>
        <v>-</v>
      </c>
      <c r="H327" s="1576" t="str">
        <f>IF(H325="-","-",IF(H325-$Y$8/100&lt;0,0,IF(H325=1,1,H325-$Y$8/100)))</f>
        <v>-</v>
      </c>
      <c r="I327" s="1576" t="str">
        <f>IF(I325="-","-",IF(I325-$Y$8/100&lt;0,0,IF(I325=1,1,I325-$Y$8/100)))</f>
        <v>-</v>
      </c>
      <c r="J327" s="302"/>
      <c r="K327" s="142"/>
      <c r="L327" s="148"/>
      <c r="M327" s="314"/>
      <c r="N327" s="279" t="str">
        <f>IF(ISERROR(INDEX('7建具表'!$D$12:$D$298,MATCH(M327,'7建具表'!$C$12:$C$298,0))),"0",INDEX('7建具表'!$D$12:$D$298,MATCH(M327,'7建具表'!$C$12:$C$298,0)))</f>
        <v>0</v>
      </c>
      <c r="O327" s="280" t="str">
        <f>IF(ISERROR(INDEX('7建具表'!$E$12:$E$298,MATCH(M327,'7建具表'!$C$12:$C$298,0))),"0",INDEX('7建具表'!$E$12:$E$298,MATCH(M327,'7建具表'!$C$12:$C$298,0)))</f>
        <v>0</v>
      </c>
      <c r="P327" s="119">
        <f>ROUNDDOWN(+N327*O327,3)</f>
        <v>0</v>
      </c>
      <c r="Q327" s="154"/>
      <c r="R327" s="320"/>
      <c r="S327" s="283" t="str">
        <f>IF(ISERROR(INDEX('7建具表'!$D$12:$D$298,MATCH(R327,'7建具表'!$C$12:$C$298,0))),"0",INDEX('7建具表'!$D$12:$D$298,MATCH(R327,'7建具表'!$C$12:$C$298,0)))</f>
        <v>0</v>
      </c>
      <c r="T327" s="284" t="str">
        <f>IF(ISERROR(INDEX('7建具表'!$E$12:$E$298,MATCH(R327,'7建具表'!$C$12:$C$298,0))),"0",INDEX('7建具表'!$E$12:$E$298,MATCH(R327,'7建具表'!$C$12:$C$298,0)))</f>
        <v>0</v>
      </c>
      <c r="U327" s="119">
        <f>ROUNDDOWN(+S327*T327,3)</f>
        <v>0</v>
      </c>
      <c r="V327" s="159"/>
      <c r="W327" s="325"/>
      <c r="X327" s="283" t="str">
        <f>IF(ISERROR(INDEX('7建具表'!$D$12:$D$298,MATCH(W327,'7建具表'!$C$12:$C$298,0))),"0",INDEX('7建具表'!$D$12:$D$298,MATCH(W327,'7建具表'!$C$12:$C$298,0)))</f>
        <v>0</v>
      </c>
      <c r="Y327" s="284" t="str">
        <f>IF(ISERROR(INDEX('7建具表'!$E$12:$E$298,MATCH(W327,'7建具表'!$C$12:$C$298,0))),"0",INDEX('7建具表'!$E$12:$E$298,MATCH(W327,'7建具表'!$C$12:$C$298,0)))</f>
        <v>0</v>
      </c>
      <c r="Z327" s="119">
        <f>ROUNDDOWN(+X327*Y327,3)</f>
        <v>0</v>
      </c>
      <c r="AA327" s="22"/>
      <c r="AB327" s="22"/>
    </row>
    <row r="328" spans="2:28" s="23" customFormat="1" ht="13.5" customHeight="1" x14ac:dyDescent="0.15">
      <c r="B328" s="1599"/>
      <c r="C328" s="1579"/>
      <c r="D328" s="1583"/>
      <c r="E328" s="1581"/>
      <c r="F328" s="1577"/>
      <c r="G328" s="1577"/>
      <c r="H328" s="1577"/>
      <c r="I328" s="1577"/>
      <c r="J328" s="302"/>
      <c r="K328" s="142"/>
      <c r="L328" s="149"/>
      <c r="M328" s="315"/>
      <c r="N328" s="124"/>
      <c r="O328" s="124"/>
      <c r="P328" s="281">
        <f>ROUNDDOWN(SUM(P323:P327),2)</f>
        <v>0</v>
      </c>
      <c r="Q328" s="155"/>
      <c r="R328" s="321"/>
      <c r="S328" s="286"/>
      <c r="T328" s="286"/>
      <c r="U328" s="281">
        <f>ROUNDDOWN(SUM(U323:U327),2)</f>
        <v>0</v>
      </c>
      <c r="V328" s="155"/>
      <c r="W328" s="287"/>
      <c r="X328" s="286"/>
      <c r="Y328" s="286"/>
      <c r="Z328" s="281">
        <f>ROUNDDOWN(SUM(Z323:Z327),2)</f>
        <v>0</v>
      </c>
      <c r="AA328" s="22"/>
      <c r="AB328" s="22"/>
    </row>
    <row r="329" spans="2:28" s="23" customFormat="1" ht="13.5" customHeight="1" x14ac:dyDescent="0.15">
      <c r="B329" s="1599"/>
      <c r="C329" s="129"/>
      <c r="D329" s="130"/>
      <c r="E329" s="131"/>
      <c r="F329" s="131"/>
      <c r="G329" s="131"/>
      <c r="H329" s="131"/>
      <c r="I329" s="133"/>
      <c r="J329" s="301"/>
      <c r="K329" s="141"/>
      <c r="L329" s="148" t="s">
        <v>386</v>
      </c>
      <c r="M329" s="316"/>
      <c r="N329" s="277" t="str">
        <f>IF(ISERROR(INDEX('7建具表'!$D$12:$D$298,MATCH(M329,'7建具表'!$C$12:$C$298,0))),"0",INDEX('7建具表'!$D$12:$D$298,MATCH(M329,'7建具表'!$C$12:$C$298,0)))</f>
        <v>0</v>
      </c>
      <c r="O329" s="277" t="str">
        <f>IF(ISERROR(INDEX('7建具表'!$E$12:$E$298,MATCH(M329,'7建具表'!$C$12:$C$298,0))),"0",INDEX('7建具表'!$E$12:$E$298,MATCH(M329,'7建具表'!$C$12:$C$298,0)))</f>
        <v>0</v>
      </c>
      <c r="P329" s="237">
        <f>ROUNDDOWN(+N329*O329,3)</f>
        <v>0</v>
      </c>
      <c r="Q329" s="156" t="s">
        <v>388</v>
      </c>
      <c r="R329" s="319"/>
      <c r="S329" s="282" t="str">
        <f>IF(ISERROR(INDEX('7建具表'!$D$12:$D$298,MATCH(R329,'7建具表'!$C$12:$C$298,0))),"0",INDEX('7建具表'!$D$12:$D$298,MATCH(R329,'7建具表'!$C$12:$C$298,0)))</f>
        <v>0</v>
      </c>
      <c r="T329" s="282" t="str">
        <f>IF(ISERROR(INDEX('7建具表'!$E$12:$E$298,MATCH(R329,'7建具表'!$C$12:$C$298,0))),"0",INDEX('7建具表'!$E$12:$E$298,MATCH(R329,'7建具表'!$C$12:$C$298,0)))</f>
        <v>0</v>
      </c>
      <c r="U329" s="237">
        <f>ROUNDDOWN(+S329*T329,3)</f>
        <v>0</v>
      </c>
      <c r="V329" s="120"/>
      <c r="X329" s="122"/>
      <c r="Y329" s="122"/>
      <c r="Z329" s="19"/>
      <c r="AA329" s="22"/>
      <c r="AB329" s="22"/>
    </row>
    <row r="330" spans="2:28" s="23" customFormat="1" ht="13.5" customHeight="1" x14ac:dyDescent="0.15">
      <c r="B330" s="1599"/>
      <c r="C330" s="134" t="s">
        <v>1352</v>
      </c>
      <c r="D330" s="22"/>
      <c r="E330" s="128"/>
      <c r="F330" s="128"/>
      <c r="G330" s="128"/>
      <c r="H330" s="128"/>
      <c r="I330" s="127"/>
      <c r="J330" s="302"/>
      <c r="K330" s="142"/>
      <c r="L330" s="148"/>
      <c r="M330" s="313"/>
      <c r="N330" s="277" t="str">
        <f>IF(ISERROR(INDEX('7建具表'!$D$12:$D$298,MATCH(M330,'7建具表'!$C$12:$C$298,0))),"0",INDEX('7建具表'!$D$12:$D$298,MATCH(M330,'7建具表'!$C$12:$C$298,0)))</f>
        <v>0</v>
      </c>
      <c r="O330" s="277" t="str">
        <f>IF(ISERROR(INDEX('7建具表'!$E$12:$E$298,MATCH(M330,'7建具表'!$C$12:$C$298,0))),"0",INDEX('7建具表'!$E$12:$E$298,MATCH(M330,'7建具表'!$C$12:$C$298,0)))</f>
        <v>0</v>
      </c>
      <c r="P330" s="237">
        <f>ROUNDDOWN(+N330*O330,3)</f>
        <v>0</v>
      </c>
      <c r="Q330" s="154"/>
      <c r="R330" s="319"/>
      <c r="S330" s="277" t="str">
        <f>IF(ISERROR(INDEX('7建具表'!$D$12:$D$298,MATCH(R330,'7建具表'!$C$12:$C$298,0))),"0",INDEX('7建具表'!$D$12:$D$298,MATCH(R330,'7建具表'!$C$12:$C$298,0)))</f>
        <v>0</v>
      </c>
      <c r="T330" s="277" t="str">
        <f>IF(ISERROR(INDEX('7建具表'!$E$12:$E$298,MATCH(R330,'7建具表'!$C$12:$C$298,0))),"0",INDEX('7建具表'!$E$12:$E$298,MATCH(R330,'7建具表'!$C$12:$C$298,0)))</f>
        <v>0</v>
      </c>
      <c r="U330" s="237">
        <f>ROUNDDOWN(+S330*T330,3)</f>
        <v>0</v>
      </c>
      <c r="V330" s="121"/>
      <c r="X330" s="123"/>
      <c r="Y330" s="123"/>
      <c r="Z330" s="137"/>
      <c r="AA330" s="22"/>
      <c r="AB330" s="22"/>
    </row>
    <row r="331" spans="2:28" s="23" customFormat="1" ht="13.5" customHeight="1" x14ac:dyDescent="0.15">
      <c r="B331" s="1599"/>
      <c r="C331" s="1609"/>
      <c r="D331" s="1610"/>
      <c r="E331" s="1610"/>
      <c r="F331" s="1610"/>
      <c r="G331" s="1610"/>
      <c r="H331" s="1610"/>
      <c r="I331" s="1611"/>
      <c r="J331" s="302"/>
      <c r="K331" s="142"/>
      <c r="L331" s="148"/>
      <c r="M331" s="313"/>
      <c r="N331" s="278" t="str">
        <f>IF(ISERROR(INDEX('7建具表'!$D$12:$D$298,MATCH(M331,'7建具表'!$C$12:$C$298,0))),"0",INDEX('7建具表'!$D$12:$D$298,MATCH(M331,'7建具表'!$C$12:$C$298,0)))</f>
        <v>0</v>
      </c>
      <c r="O331" s="277" t="str">
        <f>IF(ISERROR(INDEX('7建具表'!$E$12:$E$298,MATCH(M331,'7建具表'!$C$12:$C$298,0))),"0",INDEX('7建具表'!$E$12:$E$298,MATCH(M331,'7建具表'!$C$12:$C$298,0)))</f>
        <v>0</v>
      </c>
      <c r="P331" s="237">
        <f>ROUNDDOWN(+N331*O331,3)</f>
        <v>0</v>
      </c>
      <c r="Q331" s="154"/>
      <c r="R331" s="319"/>
      <c r="S331" s="278" t="str">
        <f>IF(ISERROR(INDEX('7建具表'!$D$12:$D$298,MATCH(R331,'7建具表'!$C$12:$C$298,0))),"0",INDEX('7建具表'!$D$12:$D$298,MATCH(R331,'7建具表'!$C$12:$C$298,0)))</f>
        <v>0</v>
      </c>
      <c r="T331" s="277" t="str">
        <f>IF(ISERROR(INDEX('7建具表'!$E$12:$E$298,MATCH(R331,'7建具表'!$C$12:$C$298,0))),"0",INDEX('7建具表'!$E$12:$E$298,MATCH(R331,'7建具表'!$C$12:$C$298,0)))</f>
        <v>0</v>
      </c>
      <c r="U331" s="237">
        <f>ROUNDDOWN(+S331*T331,3)</f>
        <v>0</v>
      </c>
      <c r="V331" s="121"/>
      <c r="X331" s="123"/>
      <c r="Y331" s="123"/>
      <c r="Z331" s="138"/>
      <c r="AA331" s="22"/>
      <c r="AB331" s="22"/>
    </row>
    <row r="332" spans="2:28" s="23" customFormat="1" ht="13.5" customHeight="1" x14ac:dyDescent="0.15">
      <c r="B332" s="1599"/>
      <c r="C332" s="1609"/>
      <c r="D332" s="1610"/>
      <c r="E332" s="1610"/>
      <c r="F332" s="1610"/>
      <c r="G332" s="1610"/>
      <c r="H332" s="1610"/>
      <c r="I332" s="1611"/>
      <c r="J332" s="302"/>
      <c r="K332" s="142"/>
      <c r="L332" s="148"/>
      <c r="M332" s="313"/>
      <c r="N332" s="278" t="str">
        <f>IF(ISERROR(INDEX('7建具表'!$D$12:$D$298,MATCH(M332,'7建具表'!$C$12:$C$298,0))),"0",INDEX('7建具表'!$D$12:$D$298,MATCH(M332,'7建具表'!$C$12:$C$298,0)))</f>
        <v>0</v>
      </c>
      <c r="O332" s="277" t="str">
        <f>IF(ISERROR(INDEX('7建具表'!$E$12:$E$298,MATCH(M332,'7建具表'!$C$12:$C$298,0))),"0",INDEX('7建具表'!$E$12:$E$298,MATCH(M332,'7建具表'!$C$12:$C$298,0)))</f>
        <v>0</v>
      </c>
      <c r="P332" s="237">
        <f>ROUNDDOWN(+N332*O332,3)</f>
        <v>0</v>
      </c>
      <c r="Q332" s="154"/>
      <c r="R332" s="319"/>
      <c r="S332" s="278" t="str">
        <f>IF(ISERROR(INDEX('7建具表'!$D$12:$D$298,MATCH(R332,'7建具表'!$C$12:$C$298,0))),"0",INDEX('7建具表'!$D$12:$D$298,MATCH(R332,'7建具表'!$C$12:$C$298,0)))</f>
        <v>0</v>
      </c>
      <c r="T332" s="277" t="str">
        <f>IF(ISERROR(INDEX('7建具表'!$E$12:$E$298,MATCH(R332,'7建具表'!$C$12:$C$298,0))),"0",INDEX('7建具表'!$E$12:$E$298,MATCH(R332,'7建具表'!$C$12:$C$298,0)))</f>
        <v>0</v>
      </c>
      <c r="U332" s="237">
        <f>ROUNDDOWN(+S332*T332,3)</f>
        <v>0</v>
      </c>
      <c r="V332" s="120"/>
      <c r="X332" s="123"/>
      <c r="Y332" s="123" t="s">
        <v>390</v>
      </c>
      <c r="Z332" s="1578">
        <f>+P328+P334+U328+U334+Z328</f>
        <v>0</v>
      </c>
      <c r="AA332" s="22"/>
      <c r="AB332" s="22"/>
    </row>
    <row r="333" spans="2:28" s="23" customFormat="1" ht="13.5" customHeight="1" x14ac:dyDescent="0.15">
      <c r="B333" s="1599"/>
      <c r="C333" s="1609"/>
      <c r="D333" s="1610"/>
      <c r="E333" s="1610"/>
      <c r="F333" s="1610"/>
      <c r="G333" s="1610"/>
      <c r="H333" s="1610"/>
      <c r="I333" s="1611"/>
      <c r="J333" s="303"/>
      <c r="K333" s="143"/>
      <c r="L333" s="148"/>
      <c r="M333" s="317"/>
      <c r="N333" s="283" t="str">
        <f>IF(ISERROR(INDEX('7建具表'!$D$12:$D$298,MATCH(M333,'7建具表'!$C$12:$C$298,0))),"0",INDEX('7建具表'!$D$12:$D$298,MATCH(M333,'7建具表'!$C$12:$C$298,0)))</f>
        <v>0</v>
      </c>
      <c r="O333" s="284" t="str">
        <f>IF(ISERROR(INDEX('7建具表'!$E$12:$E$298,MATCH(M333,'7建具表'!$C$12:$C$298,0))),"0",INDEX('7建具表'!$E$12:$E$298,MATCH(M333,'7建具表'!$C$12:$C$298,0)))</f>
        <v>0</v>
      </c>
      <c r="P333" s="119">
        <f>ROUNDDOWN(+N333*O333,3)</f>
        <v>0</v>
      </c>
      <c r="Q333" s="154"/>
      <c r="R333" s="320"/>
      <c r="S333" s="283" t="str">
        <f>IF(ISERROR(INDEX('7建具表'!$D$12:$D$298,MATCH(R333,'7建具表'!$C$12:$C$298,0))),"0",INDEX('7建具表'!$D$12:$D$298,MATCH(R333,'7建具表'!$C$12:$C$298,0)))</f>
        <v>0</v>
      </c>
      <c r="T333" s="284" t="str">
        <f>IF(ISERROR(INDEX('7建具表'!$E$12:$E$298,MATCH(R333,'7建具表'!$C$12:$C$298,0))),"0",INDEX('7建具表'!$E$12:$E$298,MATCH(R333,'7建具表'!$C$12:$C$298,0)))</f>
        <v>0</v>
      </c>
      <c r="U333" s="119">
        <f>ROUNDDOWN(+S333*T333,3)</f>
        <v>0</v>
      </c>
      <c r="V333" s="121"/>
      <c r="X333" s="123"/>
      <c r="Y333" s="123" t="s">
        <v>1355</v>
      </c>
      <c r="Z333" s="1584"/>
      <c r="AA333" s="22"/>
      <c r="AB333" s="22"/>
    </row>
    <row r="334" spans="2:28" s="23" customFormat="1" ht="13.5" customHeight="1" x14ac:dyDescent="0.15">
      <c r="B334" s="1600"/>
      <c r="C334" s="1612"/>
      <c r="D334" s="1613"/>
      <c r="E334" s="1613"/>
      <c r="F334" s="1613"/>
      <c r="G334" s="1613"/>
      <c r="H334" s="1613"/>
      <c r="I334" s="1614"/>
      <c r="J334" s="304" t="s">
        <v>390</v>
      </c>
      <c r="K334" s="276">
        <f>SUM(K323:K333)</f>
        <v>0</v>
      </c>
      <c r="L334" s="149"/>
      <c r="M334" s="288"/>
      <c r="N334" s="286"/>
      <c r="O334" s="286"/>
      <c r="P334" s="281">
        <f>ROUNDDOWN(SUM(P329:P333),2)</f>
        <v>0</v>
      </c>
      <c r="Q334" s="118"/>
      <c r="R334" s="285"/>
      <c r="S334" s="286"/>
      <c r="T334" s="286"/>
      <c r="U334" s="281">
        <f>ROUNDDOWN(SUM(U329:U333),2)</f>
        <v>0</v>
      </c>
      <c r="V334" s="135"/>
      <c r="W334" s="136"/>
      <c r="X334" s="124"/>
      <c r="Y334" s="124"/>
      <c r="Z334" s="1579"/>
      <c r="AA334" s="22"/>
      <c r="AB334" s="22"/>
    </row>
    <row r="336" spans="2:28" s="23" customFormat="1" ht="18" customHeight="1" x14ac:dyDescent="0.15">
      <c r="B336" s="23" t="s">
        <v>1136</v>
      </c>
      <c r="C336" s="192" t="s">
        <v>220</v>
      </c>
    </row>
    <row r="337" spans="2:3" s="23" customFormat="1" ht="18" customHeight="1" x14ac:dyDescent="0.15">
      <c r="C337" s="23" t="s">
        <v>216</v>
      </c>
    </row>
    <row r="338" spans="2:3" s="23" customFormat="1" ht="18" customHeight="1" x14ac:dyDescent="0.15">
      <c r="C338" s="192" t="s">
        <v>217</v>
      </c>
    </row>
    <row r="339" spans="2:3" s="23" customFormat="1" ht="18" customHeight="1" x14ac:dyDescent="0.15">
      <c r="B339" s="23" t="s">
        <v>1136</v>
      </c>
      <c r="C339" s="23" t="s">
        <v>213</v>
      </c>
    </row>
  </sheetData>
  <protectedRanges>
    <protectedRange sqref="B239:B334" name="範囲27"/>
    <protectedRange sqref="B13:B108" name="範囲25"/>
    <protectedRange sqref="J323:K333 M323:M327 M329:M333 R323:R327 R329:R333 W323:W327" name="範囲24"/>
    <protectedRange sqref="J311:K321 M311:M315 M317:M321 R311:R315 R317:R321 W311:W315" name="範囲23"/>
    <protectedRange sqref="J299:K309 M299:M303 M305:M309 R299:R303 R305:R309 W299:W303" name="範囲22"/>
    <protectedRange sqref="J287:K297 M287:M291 M293:M297 R287:R291 R293:R297 W287:W291" name="範囲21"/>
    <protectedRange sqref="J275:K285 M275:M279 M281:M285 R275:R279 R281:R285 W275:W279" name="範囲20"/>
    <protectedRange sqref="J263:K273 M263:M267 M269:M273 R263:R267 R269:R273 W263:W267" name="範囲19"/>
    <protectedRange sqref="J251:K261 M251:M255 M257:M261 R251:R255 R257:R261 W251:W255" name="範囲18"/>
    <protectedRange sqref="Y234 J239:K249 M239:M243 M245:M249 R239:R243 R245:R249 W239:W243" name="範囲17"/>
    <protectedRange sqref="J210:K220 M210:M214 M216:M220 R210:R214 R216:R220 W210:W214" name="範囲16"/>
    <protectedRange sqref="J198:K208 M198:M202 M204:M208 R198:R202 R204:R208 W198:W202" name="範囲15"/>
    <protectedRange sqref="J186:K196 M186:M190 M192:M196 R186:R190 R192:R196 W186:W190" name="範囲14"/>
    <protectedRange sqref="J174:K184 M174:M178 M180:M184 R174:R178 R180:R184 W174:W178" name="範囲13"/>
    <protectedRange sqref="J162:K172 M162:M166 M168:M172 R162:R166 R168:R172 W162:W166" name="範囲12"/>
    <protectedRange sqref="J150:K160 M150:M154 M156:M160 R150:R154 R156:R160 W150:W154" name="範囲11"/>
    <protectedRange sqref="J138:K148 M138:M142 M144:M148 R138:R142 R144:R148 W138:W142" name="範囲10"/>
    <protectedRange sqref="Y121 J126:K136 M126:M130 M132:M136 R126:R130 R132:R136 W126:W130" name="範囲9"/>
    <protectedRange sqref="J97:K107 M97:M101 M103:M107 R97:R101 R103:R107 W97:W101" name="範囲8"/>
    <protectedRange sqref="J85:K95 M85:M89 M91:M95 R85:R89 R91:R95 W85:W89" name="範囲7"/>
    <protectedRange sqref="J73:K83 M73:M77 M79:M83 R73:R77 R79:R83 W73:W77" name="範囲6"/>
    <protectedRange sqref="J61:K71 M61:M65 M67:M71 R61:R65 R67:R71 W61:W65" name="範囲5"/>
    <protectedRange sqref="J49:K59 M49:M53 M55:M59 R49:R53 R55:R59 W49:W53" name="範囲4"/>
    <protectedRange sqref="J37:K47 M37:M41 M43:M47 R37:R41 R43:R47 W37:W41" name="範囲3"/>
    <protectedRange sqref="J25:K35 M25:M29 M31:M35 R25:R29 R31:R35 W25:W29" name="範囲2"/>
    <protectedRange sqref="Y8 C21:I24 J13:K23 M13:M17 M19:M23 R13:R17 R19:R23 W13:W17 C33:I36 C45:I48 C57:I60 C69:I72 C81:I84 C93:I96 C105:I108 C134:I137 C146:I149 C158:I161 C170:I173 C182:I185 C194:I197 C206:I209 C218:I221 C247:I250 C259:I262 C271:I274 C283:I286 C295:I298 C307:I310 C319:I322 C331:I334" name="範囲1"/>
    <protectedRange sqref="B126:B221" name="範囲26"/>
  </protectedRanges>
  <mergeCells count="585">
    <mergeCell ref="Z332:Z334"/>
    <mergeCell ref="H325:H326"/>
    <mergeCell ref="I325:I326"/>
    <mergeCell ref="C327:C328"/>
    <mergeCell ref="D327:D328"/>
    <mergeCell ref="E327:E328"/>
    <mergeCell ref="B323:B334"/>
    <mergeCell ref="C323:D324"/>
    <mergeCell ref="E323:E324"/>
    <mergeCell ref="F323:F324"/>
    <mergeCell ref="G323:G324"/>
    <mergeCell ref="H323:H324"/>
    <mergeCell ref="I323:I324"/>
    <mergeCell ref="C325:C326"/>
    <mergeCell ref="B311:B322"/>
    <mergeCell ref="D325:D326"/>
    <mergeCell ref="E325:E326"/>
    <mergeCell ref="F325:F326"/>
    <mergeCell ref="G325:G326"/>
    <mergeCell ref="C331:I334"/>
    <mergeCell ref="C319:I322"/>
    <mergeCell ref="C311:D312"/>
    <mergeCell ref="E311:E312"/>
    <mergeCell ref="F311:F312"/>
    <mergeCell ref="G315:G316"/>
    <mergeCell ref="H315:H316"/>
    <mergeCell ref="I315:I316"/>
    <mergeCell ref="D313:D314"/>
    <mergeCell ref="F313:F314"/>
    <mergeCell ref="G313:G314"/>
    <mergeCell ref="C313:C314"/>
    <mergeCell ref="E313:E314"/>
    <mergeCell ref="C315:C316"/>
    <mergeCell ref="D315:D316"/>
    <mergeCell ref="E315:E316"/>
    <mergeCell ref="F315:F316"/>
    <mergeCell ref="H313:H314"/>
    <mergeCell ref="I313:I314"/>
    <mergeCell ref="Z296:Z298"/>
    <mergeCell ref="G299:G300"/>
    <mergeCell ref="H299:H300"/>
    <mergeCell ref="I299:I300"/>
    <mergeCell ref="G303:G304"/>
    <mergeCell ref="H303:H304"/>
    <mergeCell ref="I303:I304"/>
    <mergeCell ref="G301:G302"/>
    <mergeCell ref="F327:F328"/>
    <mergeCell ref="G327:G328"/>
    <mergeCell ref="Z308:Z310"/>
    <mergeCell ref="G311:G312"/>
    <mergeCell ref="H311:H312"/>
    <mergeCell ref="I311:I312"/>
    <mergeCell ref="C307:I310"/>
    <mergeCell ref="H327:H328"/>
    <mergeCell ref="I327:I328"/>
    <mergeCell ref="Z320:Z322"/>
    <mergeCell ref="G287:G288"/>
    <mergeCell ref="H287:H288"/>
    <mergeCell ref="I287:I288"/>
    <mergeCell ref="G291:G292"/>
    <mergeCell ref="H291:H292"/>
    <mergeCell ref="I291:I292"/>
    <mergeCell ref="G289:G290"/>
    <mergeCell ref="B299:B310"/>
    <mergeCell ref="C299:D300"/>
    <mergeCell ref="E299:E300"/>
    <mergeCell ref="F299:F300"/>
    <mergeCell ref="C301:C302"/>
    <mergeCell ref="E301:E302"/>
    <mergeCell ref="C303:C304"/>
    <mergeCell ref="D303:D304"/>
    <mergeCell ref="E303:E304"/>
    <mergeCell ref="F303:F304"/>
    <mergeCell ref="D301:D302"/>
    <mergeCell ref="F301:F302"/>
    <mergeCell ref="H301:H302"/>
    <mergeCell ref="I301:I302"/>
    <mergeCell ref="Z272:Z274"/>
    <mergeCell ref="G275:G276"/>
    <mergeCell ref="H275:H276"/>
    <mergeCell ref="I275:I276"/>
    <mergeCell ref="G279:G280"/>
    <mergeCell ref="H279:H280"/>
    <mergeCell ref="I279:I280"/>
    <mergeCell ref="G277:G278"/>
    <mergeCell ref="B287:B298"/>
    <mergeCell ref="C287:D288"/>
    <mergeCell ref="E287:E288"/>
    <mergeCell ref="F287:F288"/>
    <mergeCell ref="C289:C290"/>
    <mergeCell ref="E289:E290"/>
    <mergeCell ref="C291:C292"/>
    <mergeCell ref="D291:D292"/>
    <mergeCell ref="E291:E292"/>
    <mergeCell ref="F291:F292"/>
    <mergeCell ref="D289:D290"/>
    <mergeCell ref="F289:F290"/>
    <mergeCell ref="C295:I298"/>
    <mergeCell ref="H289:H290"/>
    <mergeCell ref="I289:I290"/>
    <mergeCell ref="Z284:Z286"/>
    <mergeCell ref="B275:B286"/>
    <mergeCell ref="C275:D276"/>
    <mergeCell ref="E275:E276"/>
    <mergeCell ref="F275:F276"/>
    <mergeCell ref="C277:C278"/>
    <mergeCell ref="E277:E278"/>
    <mergeCell ref="C279:C280"/>
    <mergeCell ref="D279:D280"/>
    <mergeCell ref="E279:E280"/>
    <mergeCell ref="F279:F280"/>
    <mergeCell ref="D277:D278"/>
    <mergeCell ref="F277:F278"/>
    <mergeCell ref="C283:I286"/>
    <mergeCell ref="H277:H278"/>
    <mergeCell ref="I277:I278"/>
    <mergeCell ref="G253:G254"/>
    <mergeCell ref="H253:H254"/>
    <mergeCell ref="Z260:Z262"/>
    <mergeCell ref="G263:G264"/>
    <mergeCell ref="H263:H264"/>
    <mergeCell ref="I263:I264"/>
    <mergeCell ref="G267:G268"/>
    <mergeCell ref="H267:H268"/>
    <mergeCell ref="I267:I268"/>
    <mergeCell ref="G265:G266"/>
    <mergeCell ref="B263:B274"/>
    <mergeCell ref="C263:D264"/>
    <mergeCell ref="E263:E264"/>
    <mergeCell ref="F263:F264"/>
    <mergeCell ref="C265:C266"/>
    <mergeCell ref="E265:E266"/>
    <mergeCell ref="C267:C268"/>
    <mergeCell ref="D267:D268"/>
    <mergeCell ref="E267:E268"/>
    <mergeCell ref="F267:F268"/>
    <mergeCell ref="D265:D266"/>
    <mergeCell ref="F265:F266"/>
    <mergeCell ref="C271:I274"/>
    <mergeCell ref="H265:H266"/>
    <mergeCell ref="I265:I266"/>
    <mergeCell ref="Z248:Z250"/>
    <mergeCell ref="I241:I242"/>
    <mergeCell ref="B251:B262"/>
    <mergeCell ref="C251:D252"/>
    <mergeCell ref="E251:E252"/>
    <mergeCell ref="F251:F252"/>
    <mergeCell ref="G251:G252"/>
    <mergeCell ref="H251:H252"/>
    <mergeCell ref="I251:I252"/>
    <mergeCell ref="I253:I254"/>
    <mergeCell ref="C255:C256"/>
    <mergeCell ref="D255:D256"/>
    <mergeCell ref="E255:E256"/>
    <mergeCell ref="F255:F256"/>
    <mergeCell ref="G255:G256"/>
    <mergeCell ref="H255:H256"/>
    <mergeCell ref="I255:I256"/>
    <mergeCell ref="E253:E254"/>
    <mergeCell ref="C259:I262"/>
    <mergeCell ref="C253:C254"/>
    <mergeCell ref="D253:D254"/>
    <mergeCell ref="B239:B250"/>
    <mergeCell ref="C239:D240"/>
    <mergeCell ref="F253:F254"/>
    <mergeCell ref="E239:E240"/>
    <mergeCell ref="F239:F240"/>
    <mergeCell ref="C243:C244"/>
    <mergeCell ref="I243:I244"/>
    <mergeCell ref="C247:I250"/>
    <mergeCell ref="G239:G240"/>
    <mergeCell ref="H239:H240"/>
    <mergeCell ref="I239:I240"/>
    <mergeCell ref="C241:C242"/>
    <mergeCell ref="D241:D242"/>
    <mergeCell ref="E241:E242"/>
    <mergeCell ref="F241:F242"/>
    <mergeCell ref="G241:G242"/>
    <mergeCell ref="G243:G244"/>
    <mergeCell ref="D243:D244"/>
    <mergeCell ref="E243:E244"/>
    <mergeCell ref="F243:F244"/>
    <mergeCell ref="H243:H244"/>
    <mergeCell ref="H241:H242"/>
    <mergeCell ref="G233:I233"/>
    <mergeCell ref="C236:D238"/>
    <mergeCell ref="E236:I238"/>
    <mergeCell ref="L236:Z236"/>
    <mergeCell ref="M237:M238"/>
    <mergeCell ref="N237:O237"/>
    <mergeCell ref="R237:R238"/>
    <mergeCell ref="S237:T237"/>
    <mergeCell ref="W237:W238"/>
    <mergeCell ref="X237:Y237"/>
    <mergeCell ref="G210:G211"/>
    <mergeCell ref="H210:H211"/>
    <mergeCell ref="I210:I211"/>
    <mergeCell ref="G214:G215"/>
    <mergeCell ref="H214:H215"/>
    <mergeCell ref="I214:I215"/>
    <mergeCell ref="G212:G213"/>
    <mergeCell ref="Z219:Z221"/>
    <mergeCell ref="G232:I232"/>
    <mergeCell ref="Z195:Z197"/>
    <mergeCell ref="G198:G199"/>
    <mergeCell ref="H198:H199"/>
    <mergeCell ref="I198:I199"/>
    <mergeCell ref="G202:G203"/>
    <mergeCell ref="H202:H203"/>
    <mergeCell ref="I202:I203"/>
    <mergeCell ref="G200:G201"/>
    <mergeCell ref="B210:B221"/>
    <mergeCell ref="C210:D211"/>
    <mergeCell ref="E210:E211"/>
    <mergeCell ref="F210:F211"/>
    <mergeCell ref="C212:C213"/>
    <mergeCell ref="E212:E213"/>
    <mergeCell ref="C214:C215"/>
    <mergeCell ref="D214:D215"/>
    <mergeCell ref="E214:E215"/>
    <mergeCell ref="F214:F215"/>
    <mergeCell ref="D212:D213"/>
    <mergeCell ref="F212:F213"/>
    <mergeCell ref="C218:I221"/>
    <mergeCell ref="H212:H213"/>
    <mergeCell ref="I212:I213"/>
    <mergeCell ref="Z207:Z209"/>
    <mergeCell ref="G186:G187"/>
    <mergeCell ref="H186:H187"/>
    <mergeCell ref="I186:I187"/>
    <mergeCell ref="G190:G191"/>
    <mergeCell ref="H190:H191"/>
    <mergeCell ref="I190:I191"/>
    <mergeCell ref="G188:G189"/>
    <mergeCell ref="B198:B209"/>
    <mergeCell ref="C198:D199"/>
    <mergeCell ref="E198:E199"/>
    <mergeCell ref="F198:F199"/>
    <mergeCell ref="C200:C201"/>
    <mergeCell ref="E200:E201"/>
    <mergeCell ref="C202:C203"/>
    <mergeCell ref="D202:D203"/>
    <mergeCell ref="E202:E203"/>
    <mergeCell ref="F202:F203"/>
    <mergeCell ref="D200:D201"/>
    <mergeCell ref="F200:F201"/>
    <mergeCell ref="C206:I209"/>
    <mergeCell ref="H200:H201"/>
    <mergeCell ref="I200:I201"/>
    <mergeCell ref="Z171:Z173"/>
    <mergeCell ref="G174:G175"/>
    <mergeCell ref="H174:H175"/>
    <mergeCell ref="I174:I175"/>
    <mergeCell ref="G178:G179"/>
    <mergeCell ref="H178:H179"/>
    <mergeCell ref="I178:I179"/>
    <mergeCell ref="G176:G177"/>
    <mergeCell ref="B186:B197"/>
    <mergeCell ref="C186:D187"/>
    <mergeCell ref="E186:E187"/>
    <mergeCell ref="F186:F187"/>
    <mergeCell ref="C188:C189"/>
    <mergeCell ref="E188:E189"/>
    <mergeCell ref="C190:C191"/>
    <mergeCell ref="D190:D191"/>
    <mergeCell ref="E190:E191"/>
    <mergeCell ref="F190:F191"/>
    <mergeCell ref="D188:D189"/>
    <mergeCell ref="F188:F189"/>
    <mergeCell ref="C194:I197"/>
    <mergeCell ref="H188:H189"/>
    <mergeCell ref="I188:I189"/>
    <mergeCell ref="Z183:Z185"/>
    <mergeCell ref="G162:G163"/>
    <mergeCell ref="H162:H163"/>
    <mergeCell ref="I162:I163"/>
    <mergeCell ref="G166:G167"/>
    <mergeCell ref="H166:H167"/>
    <mergeCell ref="I166:I167"/>
    <mergeCell ref="G164:G165"/>
    <mergeCell ref="B174:B185"/>
    <mergeCell ref="C174:D175"/>
    <mergeCell ref="E174:E175"/>
    <mergeCell ref="F174:F175"/>
    <mergeCell ref="C176:C177"/>
    <mergeCell ref="E176:E177"/>
    <mergeCell ref="C178:C179"/>
    <mergeCell ref="D178:D179"/>
    <mergeCell ref="E178:E179"/>
    <mergeCell ref="F178:F179"/>
    <mergeCell ref="D176:D177"/>
    <mergeCell ref="F176:F177"/>
    <mergeCell ref="C182:I185"/>
    <mergeCell ref="H176:H177"/>
    <mergeCell ref="I176:I177"/>
    <mergeCell ref="Z147:Z149"/>
    <mergeCell ref="G150:G151"/>
    <mergeCell ref="H150:H151"/>
    <mergeCell ref="I150:I151"/>
    <mergeCell ref="G154:G155"/>
    <mergeCell ref="H154:H155"/>
    <mergeCell ref="I154:I155"/>
    <mergeCell ref="G152:G153"/>
    <mergeCell ref="B162:B173"/>
    <mergeCell ref="C162:D163"/>
    <mergeCell ref="E162:E163"/>
    <mergeCell ref="F162:F163"/>
    <mergeCell ref="C164:C165"/>
    <mergeCell ref="E164:E165"/>
    <mergeCell ref="C166:C167"/>
    <mergeCell ref="D166:D167"/>
    <mergeCell ref="E166:E167"/>
    <mergeCell ref="F166:F167"/>
    <mergeCell ref="D164:D165"/>
    <mergeCell ref="F164:F165"/>
    <mergeCell ref="C170:I173"/>
    <mergeCell ref="H164:H165"/>
    <mergeCell ref="I164:I165"/>
    <mergeCell ref="Z159:Z161"/>
    <mergeCell ref="D140:D141"/>
    <mergeCell ref="B150:B161"/>
    <mergeCell ref="C150:D151"/>
    <mergeCell ref="E150:E151"/>
    <mergeCell ref="F150:F151"/>
    <mergeCell ref="C152:C153"/>
    <mergeCell ref="E152:E153"/>
    <mergeCell ref="C154:C155"/>
    <mergeCell ref="D154:D155"/>
    <mergeCell ref="E154:E155"/>
    <mergeCell ref="F154:F155"/>
    <mergeCell ref="D152:D153"/>
    <mergeCell ref="F152:F153"/>
    <mergeCell ref="C158:I161"/>
    <mergeCell ref="H152:H153"/>
    <mergeCell ref="I152:I153"/>
    <mergeCell ref="G140:G141"/>
    <mergeCell ref="H140:H141"/>
    <mergeCell ref="E140:E141"/>
    <mergeCell ref="F140:F141"/>
    <mergeCell ref="Z135:Z137"/>
    <mergeCell ref="H128:H129"/>
    <mergeCell ref="I128:I129"/>
    <mergeCell ref="B138:B149"/>
    <mergeCell ref="C138:D139"/>
    <mergeCell ref="E138:E139"/>
    <mergeCell ref="F138:F139"/>
    <mergeCell ref="G138:G139"/>
    <mergeCell ref="H138:H139"/>
    <mergeCell ref="I138:I139"/>
    <mergeCell ref="I140:I141"/>
    <mergeCell ref="C142:C143"/>
    <mergeCell ref="D142:D143"/>
    <mergeCell ref="E142:E143"/>
    <mergeCell ref="F142:F143"/>
    <mergeCell ref="G142:G143"/>
    <mergeCell ref="H142:H143"/>
    <mergeCell ref="I142:I143"/>
    <mergeCell ref="C146:I149"/>
    <mergeCell ref="C140:C141"/>
    <mergeCell ref="B126:B137"/>
    <mergeCell ref="C126:D127"/>
    <mergeCell ref="E126:E127"/>
    <mergeCell ref="F126:F127"/>
    <mergeCell ref="C130:C131"/>
    <mergeCell ref="D130:D131"/>
    <mergeCell ref="E130:E131"/>
    <mergeCell ref="F130:F131"/>
    <mergeCell ref="I130:I131"/>
    <mergeCell ref="C134:I137"/>
    <mergeCell ref="G126:G127"/>
    <mergeCell ref="H126:H127"/>
    <mergeCell ref="I126:I127"/>
    <mergeCell ref="C128:C129"/>
    <mergeCell ref="D128:D129"/>
    <mergeCell ref="E128:E129"/>
    <mergeCell ref="F128:F129"/>
    <mergeCell ref="G128:G129"/>
    <mergeCell ref="G130:G131"/>
    <mergeCell ref="H130:H131"/>
    <mergeCell ref="G119:I119"/>
    <mergeCell ref="G120:I120"/>
    <mergeCell ref="C105:I108"/>
    <mergeCell ref="C123:D125"/>
    <mergeCell ref="E123:I125"/>
    <mergeCell ref="L123:Z123"/>
    <mergeCell ref="M124:M125"/>
    <mergeCell ref="N124:O124"/>
    <mergeCell ref="R124:R125"/>
    <mergeCell ref="S124:T124"/>
    <mergeCell ref="W124:W125"/>
    <mergeCell ref="X124:Y124"/>
    <mergeCell ref="C57:I60"/>
    <mergeCell ref="H39:H40"/>
    <mergeCell ref="I39:I40"/>
    <mergeCell ref="H61:H62"/>
    <mergeCell ref="I61:I62"/>
    <mergeCell ref="H53:H54"/>
    <mergeCell ref="C81:I84"/>
    <mergeCell ref="C73:D74"/>
    <mergeCell ref="E73:E74"/>
    <mergeCell ref="F73:F74"/>
    <mergeCell ref="F63:F64"/>
    <mergeCell ref="G63:G64"/>
    <mergeCell ref="H63:H64"/>
    <mergeCell ref="I63:I64"/>
    <mergeCell ref="F61:F62"/>
    <mergeCell ref="G61:G62"/>
    <mergeCell ref="F65:F66"/>
    <mergeCell ref="G65:G66"/>
    <mergeCell ref="H65:H66"/>
    <mergeCell ref="Z94:Z96"/>
    <mergeCell ref="H99:H100"/>
    <mergeCell ref="I99:I100"/>
    <mergeCell ref="F97:F98"/>
    <mergeCell ref="G97:G98"/>
    <mergeCell ref="C33:I36"/>
    <mergeCell ref="F39:F40"/>
    <mergeCell ref="G39:G40"/>
    <mergeCell ref="H101:H102"/>
    <mergeCell ref="I101:I102"/>
    <mergeCell ref="H89:H90"/>
    <mergeCell ref="I89:I90"/>
    <mergeCell ref="F87:F88"/>
    <mergeCell ref="G87:G88"/>
    <mergeCell ref="H87:H88"/>
    <mergeCell ref="F37:F38"/>
    <mergeCell ref="G37:G38"/>
    <mergeCell ref="I37:I38"/>
    <mergeCell ref="F49:F50"/>
    <mergeCell ref="G49:G50"/>
    <mergeCell ref="H49:H50"/>
    <mergeCell ref="I49:I50"/>
    <mergeCell ref="C45:I48"/>
    <mergeCell ref="C49:D50"/>
    <mergeCell ref="B97:B108"/>
    <mergeCell ref="C99:C100"/>
    <mergeCell ref="D99:D100"/>
    <mergeCell ref="E99:E100"/>
    <mergeCell ref="F99:F100"/>
    <mergeCell ref="G99:G100"/>
    <mergeCell ref="C101:C102"/>
    <mergeCell ref="Z106:Z108"/>
    <mergeCell ref="D101:D102"/>
    <mergeCell ref="E101:E102"/>
    <mergeCell ref="F101:F102"/>
    <mergeCell ref="G101:G102"/>
    <mergeCell ref="H97:H98"/>
    <mergeCell ref="I97:I98"/>
    <mergeCell ref="C97:D98"/>
    <mergeCell ref="E97:E98"/>
    <mergeCell ref="I87:I88"/>
    <mergeCell ref="B85:B96"/>
    <mergeCell ref="C87:C88"/>
    <mergeCell ref="D87:D88"/>
    <mergeCell ref="E87:E88"/>
    <mergeCell ref="C89:C90"/>
    <mergeCell ref="D89:D90"/>
    <mergeCell ref="E89:E90"/>
    <mergeCell ref="C93:I96"/>
    <mergeCell ref="F85:F86"/>
    <mergeCell ref="C85:D86"/>
    <mergeCell ref="E85:E86"/>
    <mergeCell ref="F89:F90"/>
    <mergeCell ref="G89:G90"/>
    <mergeCell ref="G85:G86"/>
    <mergeCell ref="Z82:Z84"/>
    <mergeCell ref="D77:D78"/>
    <mergeCell ref="E77:E78"/>
    <mergeCell ref="F77:F78"/>
    <mergeCell ref="G77:G78"/>
    <mergeCell ref="H85:H86"/>
    <mergeCell ref="I85:I86"/>
    <mergeCell ref="H77:H78"/>
    <mergeCell ref="I77:I78"/>
    <mergeCell ref="Z70:Z72"/>
    <mergeCell ref="B73:B84"/>
    <mergeCell ref="C75:C76"/>
    <mergeCell ref="D75:D76"/>
    <mergeCell ref="E75:E76"/>
    <mergeCell ref="F75:F76"/>
    <mergeCell ref="G75:G76"/>
    <mergeCell ref="H75:H76"/>
    <mergeCell ref="I75:I76"/>
    <mergeCell ref="C77:C78"/>
    <mergeCell ref="G73:G74"/>
    <mergeCell ref="H73:H74"/>
    <mergeCell ref="I73:I74"/>
    <mergeCell ref="B61:B72"/>
    <mergeCell ref="C63:C64"/>
    <mergeCell ref="D63:D64"/>
    <mergeCell ref="E63:E64"/>
    <mergeCell ref="C65:C66"/>
    <mergeCell ref="D65:D66"/>
    <mergeCell ref="E65:E66"/>
    <mergeCell ref="C69:I72"/>
    <mergeCell ref="C61:D62"/>
    <mergeCell ref="E61:E62"/>
    <mergeCell ref="I65:I66"/>
    <mergeCell ref="B37:B48"/>
    <mergeCell ref="C39:C40"/>
    <mergeCell ref="D39:D40"/>
    <mergeCell ref="E39:E40"/>
    <mergeCell ref="C37:D38"/>
    <mergeCell ref="E37:E38"/>
    <mergeCell ref="Z46:Z48"/>
    <mergeCell ref="B49:B60"/>
    <mergeCell ref="C51:C52"/>
    <mergeCell ref="D51:D52"/>
    <mergeCell ref="E51:E52"/>
    <mergeCell ref="F51:F52"/>
    <mergeCell ref="G51:G52"/>
    <mergeCell ref="H51:H52"/>
    <mergeCell ref="I51:I52"/>
    <mergeCell ref="C53:C54"/>
    <mergeCell ref="Z58:Z60"/>
    <mergeCell ref="D53:D54"/>
    <mergeCell ref="E53:E54"/>
    <mergeCell ref="F53:F54"/>
    <mergeCell ref="G53:G54"/>
    <mergeCell ref="E49:E50"/>
    <mergeCell ref="I53:I54"/>
    <mergeCell ref="H37:H38"/>
    <mergeCell ref="L10:Z10"/>
    <mergeCell ref="C21:I24"/>
    <mergeCell ref="C41:C42"/>
    <mergeCell ref="D41:D42"/>
    <mergeCell ref="E41:E42"/>
    <mergeCell ref="F41:F42"/>
    <mergeCell ref="G41:G42"/>
    <mergeCell ref="H41:H42"/>
    <mergeCell ref="I41:I42"/>
    <mergeCell ref="C13:D14"/>
    <mergeCell ref="C10:D12"/>
    <mergeCell ref="C25:D26"/>
    <mergeCell ref="E25:E26"/>
    <mergeCell ref="C15:C16"/>
    <mergeCell ref="C17:C18"/>
    <mergeCell ref="D15:D16"/>
    <mergeCell ref="Z22:Z24"/>
    <mergeCell ref="N11:O11"/>
    <mergeCell ref="S11:T11"/>
    <mergeCell ref="X11:Y11"/>
    <mergeCell ref="M11:M12"/>
    <mergeCell ref="R11:R12"/>
    <mergeCell ref="W11:W12"/>
    <mergeCell ref="I17:I18"/>
    <mergeCell ref="B13:B24"/>
    <mergeCell ref="B25:B36"/>
    <mergeCell ref="D27:D28"/>
    <mergeCell ref="E27:E28"/>
    <mergeCell ref="F27:F28"/>
    <mergeCell ref="G27:G28"/>
    <mergeCell ref="G15:G16"/>
    <mergeCell ref="G17:G18"/>
    <mergeCell ref="E15:E16"/>
    <mergeCell ref="C27:C28"/>
    <mergeCell ref="F17:F18"/>
    <mergeCell ref="C29:C30"/>
    <mergeCell ref="G6:I6"/>
    <mergeCell ref="G7:I7"/>
    <mergeCell ref="H15:H16"/>
    <mergeCell ref="I15:I16"/>
    <mergeCell ref="G13:G14"/>
    <mergeCell ref="H13:H14"/>
    <mergeCell ref="I13:I14"/>
    <mergeCell ref="E10:I12"/>
    <mergeCell ref="E13:E14"/>
    <mergeCell ref="F13:F14"/>
    <mergeCell ref="F15:F16"/>
    <mergeCell ref="H17:H18"/>
    <mergeCell ref="I25:I26"/>
    <mergeCell ref="F25:F26"/>
    <mergeCell ref="E17:E18"/>
    <mergeCell ref="D17:D18"/>
    <mergeCell ref="G25:G26"/>
    <mergeCell ref="H25:H26"/>
    <mergeCell ref="Z34:Z36"/>
    <mergeCell ref="I27:I28"/>
    <mergeCell ref="D29:D30"/>
    <mergeCell ref="E29:E30"/>
    <mergeCell ref="F29:F30"/>
    <mergeCell ref="G29:G30"/>
    <mergeCell ref="H29:H30"/>
    <mergeCell ref="I29:I30"/>
    <mergeCell ref="H27:H28"/>
  </mergeCells>
  <phoneticPr fontId="2"/>
  <dataValidations count="2">
    <dataValidation allowBlank="1" showInputMessage="1" showErrorMessage="1" prompt="３％程度を上限に設定してください" sqref="Y8" xr:uid="{00000000-0002-0000-1000-000000000000}"/>
    <dataValidation type="list" allowBlank="1" showInputMessage="1" showErrorMessage="1" sqref="B6:B7 B119:B120 B232:B233" xr:uid="{00000000-0002-0000-1000-000001000000}">
      <formula1>"□,■"</formula1>
    </dataValidation>
  </dataValidations>
  <pageMargins left="0.59055118110236227" right="0" top="0.59055118110236227" bottom="0.39370078740157483" header="0" footer="0"/>
  <pageSetup paperSize="9" scale="50" orientation="portrait" horizontalDpi="300" verticalDpi="300" r:id="rId1"/>
  <headerFooter alignWithMargins="0">
    <oddHeader xml:space="preserve">&amp;R
</oddHeader>
    <oddFooter>&amp;C住戸-7&amp;R&amp;8株式会社ジェイ・イー・サポート</oddFooter>
  </headerFooter>
  <rowBreaks count="2" manualBreakCount="2">
    <brk id="113" min="2" max="25" man="1"/>
    <brk id="226" min="1" max="25" man="1"/>
  </row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B1:J298"/>
  <sheetViews>
    <sheetView showZeros="0" view="pageBreakPreview" topLeftCell="A7" zoomScaleNormal="100" zoomScaleSheetLayoutView="100" workbookViewId="0">
      <selection activeCell="AL15" sqref="AL15:AN15"/>
    </sheetView>
  </sheetViews>
  <sheetFormatPr defaultRowHeight="13.5" x14ac:dyDescent="0.15"/>
  <cols>
    <col min="1" max="1" width="3.625" style="163" customWidth="1"/>
    <col min="2" max="2" width="4.625" style="163" customWidth="1"/>
    <col min="3" max="3" width="10.625" style="163" customWidth="1"/>
    <col min="4" max="5" width="9" style="163"/>
    <col min="6" max="6" width="12.625" style="163" customWidth="1"/>
    <col min="7" max="7" width="22.5" style="163" customWidth="1"/>
    <col min="8" max="8" width="26.375" style="163" customWidth="1"/>
    <col min="9" max="9" width="4.875" style="163" customWidth="1"/>
    <col min="10" max="10" width="4.5" style="163" customWidth="1"/>
    <col min="11" max="11" width="4.125" style="163" customWidth="1"/>
    <col min="12" max="16384" width="9" style="163"/>
  </cols>
  <sheetData>
    <row r="1" spans="2:10" s="14" customFormat="1" x14ac:dyDescent="0.15">
      <c r="F1" s="199"/>
    </row>
    <row r="2" spans="2:10" ht="21" customHeight="1" x14ac:dyDescent="0.15">
      <c r="B2" s="162" t="s">
        <v>1043</v>
      </c>
      <c r="C2" s="162"/>
      <c r="D2" s="162"/>
      <c r="E2" s="162"/>
      <c r="F2" s="162"/>
      <c r="G2" s="162"/>
      <c r="H2" s="162"/>
    </row>
    <row r="3" spans="2:10" ht="8.25" customHeight="1" x14ac:dyDescent="0.15"/>
    <row r="4" spans="2:10" ht="15" customHeight="1" x14ac:dyDescent="0.15">
      <c r="B4" s="680" t="s">
        <v>396</v>
      </c>
      <c r="C4" s="663" t="s">
        <v>214</v>
      </c>
      <c r="D4" s="162"/>
      <c r="E4" s="162"/>
      <c r="F4" s="162"/>
      <c r="G4" s="162"/>
    </row>
    <row r="5" spans="2:10" ht="15" customHeight="1" x14ac:dyDescent="0.15">
      <c r="B5" s="680" t="s">
        <v>396</v>
      </c>
      <c r="C5" s="663" t="s">
        <v>215</v>
      </c>
    </row>
    <row r="6" spans="2:10" ht="15" customHeight="1" x14ac:dyDescent="0.15">
      <c r="B6" s="681" t="s">
        <v>1869</v>
      </c>
    </row>
    <row r="7" spans="2:10" ht="20.100000000000001" customHeight="1" x14ac:dyDescent="0.15">
      <c r="B7" s="162" t="s">
        <v>1042</v>
      </c>
    </row>
    <row r="8" spans="2:10" s="164" customFormat="1" ht="6.95" customHeight="1" x14ac:dyDescent="0.15">
      <c r="B8" s="163"/>
      <c r="C8" s="185"/>
    </row>
    <row r="9" spans="2:10" s="164" customFormat="1" ht="14.25" customHeight="1" x14ac:dyDescent="0.15">
      <c r="B9" s="165"/>
      <c r="C9" s="165"/>
      <c r="D9" s="266" t="s">
        <v>1047</v>
      </c>
      <c r="E9" s="165"/>
      <c r="F9" s="165"/>
      <c r="G9" s="165"/>
      <c r="H9" s="292" t="s">
        <v>1108</v>
      </c>
    </row>
    <row r="10" spans="2:10" s="249" customFormat="1" ht="13.5" customHeight="1" x14ac:dyDescent="0.15">
      <c r="B10" s="1644" t="s">
        <v>377</v>
      </c>
      <c r="C10" s="1646" t="s">
        <v>378</v>
      </c>
      <c r="D10" s="1650" t="s">
        <v>379</v>
      </c>
      <c r="E10" s="1650"/>
      <c r="F10" s="251" t="s">
        <v>380</v>
      </c>
      <c r="G10" s="1644" t="s">
        <v>381</v>
      </c>
      <c r="H10" s="1648"/>
    </row>
    <row r="11" spans="2:10" s="249" customFormat="1" ht="13.5" customHeight="1" x14ac:dyDescent="0.15">
      <c r="B11" s="1645"/>
      <c r="C11" s="1647"/>
      <c r="D11" s="252" t="s">
        <v>1044</v>
      </c>
      <c r="E11" s="253" t="s">
        <v>1045</v>
      </c>
      <c r="F11" s="254" t="s">
        <v>1046</v>
      </c>
      <c r="G11" s="1645"/>
      <c r="H11" s="1649"/>
      <c r="J11" s="249" t="s">
        <v>930</v>
      </c>
    </row>
    <row r="12" spans="2:10" s="249" customFormat="1" ht="13.5" customHeight="1" x14ac:dyDescent="0.15">
      <c r="B12" s="245">
        <v>1</v>
      </c>
      <c r="C12" s="255"/>
      <c r="D12" s="256"/>
      <c r="E12" s="257"/>
      <c r="F12" s="258">
        <f t="shared" ref="F12:F43" si="0">D12*E12</f>
        <v>0</v>
      </c>
      <c r="G12" s="1653"/>
      <c r="H12" s="1654"/>
      <c r="J12" s="249" t="s">
        <v>931</v>
      </c>
    </row>
    <row r="13" spans="2:10" s="249" customFormat="1" ht="13.5" customHeight="1" x14ac:dyDescent="0.15">
      <c r="B13" s="246">
        <v>2</v>
      </c>
      <c r="C13" s="259"/>
      <c r="D13" s="260"/>
      <c r="E13" s="261"/>
      <c r="F13" s="258">
        <f t="shared" si="0"/>
        <v>0</v>
      </c>
      <c r="G13" s="1651"/>
      <c r="H13" s="1652"/>
    </row>
    <row r="14" spans="2:10" s="249" customFormat="1" ht="13.5" customHeight="1" x14ac:dyDescent="0.15">
      <c r="B14" s="246">
        <v>3</v>
      </c>
      <c r="C14" s="259"/>
      <c r="D14" s="260"/>
      <c r="E14" s="261"/>
      <c r="F14" s="258">
        <f t="shared" si="0"/>
        <v>0</v>
      </c>
      <c r="G14" s="1651"/>
      <c r="H14" s="1652"/>
    </row>
    <row r="15" spans="2:10" s="249" customFormat="1" ht="13.5" customHeight="1" x14ac:dyDescent="0.15">
      <c r="B15" s="246">
        <v>4</v>
      </c>
      <c r="C15" s="259"/>
      <c r="D15" s="260"/>
      <c r="E15" s="261"/>
      <c r="F15" s="258">
        <f t="shared" si="0"/>
        <v>0</v>
      </c>
      <c r="G15" s="1651"/>
      <c r="H15" s="1652"/>
    </row>
    <row r="16" spans="2:10" s="249" customFormat="1" ht="13.5" customHeight="1" x14ac:dyDescent="0.15">
      <c r="B16" s="246">
        <v>5</v>
      </c>
      <c r="C16" s="259"/>
      <c r="D16" s="260"/>
      <c r="E16" s="261"/>
      <c r="F16" s="258">
        <f t="shared" si="0"/>
        <v>0</v>
      </c>
      <c r="G16" s="1651"/>
      <c r="H16" s="1652"/>
    </row>
    <row r="17" spans="2:8" s="249" customFormat="1" ht="13.5" customHeight="1" x14ac:dyDescent="0.15">
      <c r="B17" s="246">
        <v>6</v>
      </c>
      <c r="C17" s="259"/>
      <c r="D17" s="260"/>
      <c r="E17" s="261"/>
      <c r="F17" s="258">
        <f t="shared" si="0"/>
        <v>0</v>
      </c>
      <c r="G17" s="1651"/>
      <c r="H17" s="1652"/>
    </row>
    <row r="18" spans="2:8" s="249" customFormat="1" ht="13.5" customHeight="1" x14ac:dyDescent="0.15">
      <c r="B18" s="246">
        <v>7</v>
      </c>
      <c r="C18" s="259"/>
      <c r="D18" s="260"/>
      <c r="E18" s="261"/>
      <c r="F18" s="258">
        <f t="shared" si="0"/>
        <v>0</v>
      </c>
      <c r="G18" s="1651"/>
      <c r="H18" s="1652"/>
    </row>
    <row r="19" spans="2:8" s="249" customFormat="1" ht="13.5" customHeight="1" x14ac:dyDescent="0.15">
      <c r="B19" s="246">
        <v>8</v>
      </c>
      <c r="C19" s="259"/>
      <c r="D19" s="260"/>
      <c r="E19" s="261"/>
      <c r="F19" s="258">
        <f t="shared" si="0"/>
        <v>0</v>
      </c>
      <c r="G19" s="1651"/>
      <c r="H19" s="1652"/>
    </row>
    <row r="20" spans="2:8" s="249" customFormat="1" ht="13.5" customHeight="1" x14ac:dyDescent="0.15">
      <c r="B20" s="246">
        <v>9</v>
      </c>
      <c r="C20" s="259"/>
      <c r="D20" s="260"/>
      <c r="E20" s="261"/>
      <c r="F20" s="258">
        <f t="shared" si="0"/>
        <v>0</v>
      </c>
      <c r="G20" s="1651"/>
      <c r="H20" s="1652"/>
    </row>
    <row r="21" spans="2:8" s="249" customFormat="1" ht="13.5" customHeight="1" x14ac:dyDescent="0.15">
      <c r="B21" s="246">
        <v>10</v>
      </c>
      <c r="C21" s="259"/>
      <c r="D21" s="260"/>
      <c r="E21" s="261"/>
      <c r="F21" s="258">
        <f t="shared" si="0"/>
        <v>0</v>
      </c>
      <c r="G21" s="1651"/>
      <c r="H21" s="1652"/>
    </row>
    <row r="22" spans="2:8" s="249" customFormat="1" ht="13.5" customHeight="1" x14ac:dyDescent="0.15">
      <c r="B22" s="246">
        <v>11</v>
      </c>
      <c r="C22" s="259"/>
      <c r="D22" s="260"/>
      <c r="E22" s="261"/>
      <c r="F22" s="258">
        <f t="shared" si="0"/>
        <v>0</v>
      </c>
      <c r="G22" s="1651"/>
      <c r="H22" s="1652"/>
    </row>
    <row r="23" spans="2:8" s="249" customFormat="1" ht="13.5" customHeight="1" x14ac:dyDescent="0.15">
      <c r="B23" s="246">
        <v>12</v>
      </c>
      <c r="C23" s="259"/>
      <c r="D23" s="260"/>
      <c r="E23" s="261"/>
      <c r="F23" s="258">
        <f t="shared" si="0"/>
        <v>0</v>
      </c>
      <c r="G23" s="1651"/>
      <c r="H23" s="1652"/>
    </row>
    <row r="24" spans="2:8" s="249" customFormat="1" ht="13.5" customHeight="1" x14ac:dyDescent="0.15">
      <c r="B24" s="246">
        <v>13</v>
      </c>
      <c r="C24" s="259"/>
      <c r="D24" s="260"/>
      <c r="E24" s="261"/>
      <c r="F24" s="258">
        <f t="shared" si="0"/>
        <v>0</v>
      </c>
      <c r="G24" s="1651"/>
      <c r="H24" s="1652"/>
    </row>
    <row r="25" spans="2:8" s="249" customFormat="1" ht="13.5" customHeight="1" x14ac:dyDescent="0.15">
      <c r="B25" s="246">
        <v>14</v>
      </c>
      <c r="C25" s="259"/>
      <c r="D25" s="260"/>
      <c r="E25" s="261"/>
      <c r="F25" s="258">
        <f t="shared" si="0"/>
        <v>0</v>
      </c>
      <c r="G25" s="1651"/>
      <c r="H25" s="1652"/>
    </row>
    <row r="26" spans="2:8" s="249" customFormat="1" ht="13.5" customHeight="1" x14ac:dyDescent="0.15">
      <c r="B26" s="246">
        <v>15</v>
      </c>
      <c r="C26" s="259"/>
      <c r="D26" s="260"/>
      <c r="E26" s="261"/>
      <c r="F26" s="258">
        <f t="shared" si="0"/>
        <v>0</v>
      </c>
      <c r="G26" s="1651"/>
      <c r="H26" s="1652"/>
    </row>
    <row r="27" spans="2:8" s="249" customFormat="1" ht="13.5" customHeight="1" x14ac:dyDescent="0.15">
      <c r="B27" s="246">
        <v>16</v>
      </c>
      <c r="C27" s="259"/>
      <c r="D27" s="260"/>
      <c r="E27" s="261"/>
      <c r="F27" s="258">
        <f t="shared" si="0"/>
        <v>0</v>
      </c>
      <c r="G27" s="1651"/>
      <c r="H27" s="1652"/>
    </row>
    <row r="28" spans="2:8" s="249" customFormat="1" ht="13.5" customHeight="1" x14ac:dyDescent="0.15">
      <c r="B28" s="246">
        <v>17</v>
      </c>
      <c r="C28" s="259"/>
      <c r="D28" s="260"/>
      <c r="E28" s="261"/>
      <c r="F28" s="258">
        <f t="shared" si="0"/>
        <v>0</v>
      </c>
      <c r="G28" s="1651"/>
      <c r="H28" s="1652"/>
    </row>
    <row r="29" spans="2:8" s="249" customFormat="1" ht="13.5" customHeight="1" x14ac:dyDescent="0.15">
      <c r="B29" s="246">
        <v>18</v>
      </c>
      <c r="C29" s="259"/>
      <c r="D29" s="260"/>
      <c r="E29" s="261"/>
      <c r="F29" s="258">
        <f t="shared" si="0"/>
        <v>0</v>
      </c>
      <c r="G29" s="1651"/>
      <c r="H29" s="1652"/>
    </row>
    <row r="30" spans="2:8" s="249" customFormat="1" ht="13.5" customHeight="1" x14ac:dyDescent="0.15">
      <c r="B30" s="246">
        <v>19</v>
      </c>
      <c r="C30" s="259"/>
      <c r="D30" s="260"/>
      <c r="E30" s="261"/>
      <c r="F30" s="258">
        <f t="shared" si="0"/>
        <v>0</v>
      </c>
      <c r="G30" s="1651"/>
      <c r="H30" s="1652"/>
    </row>
    <row r="31" spans="2:8" s="249" customFormat="1" ht="13.5" customHeight="1" x14ac:dyDescent="0.15">
      <c r="B31" s="246">
        <v>20</v>
      </c>
      <c r="C31" s="259"/>
      <c r="D31" s="260"/>
      <c r="E31" s="261"/>
      <c r="F31" s="258">
        <f t="shared" si="0"/>
        <v>0</v>
      </c>
      <c r="G31" s="1651"/>
      <c r="H31" s="1652"/>
    </row>
    <row r="32" spans="2:8" s="249" customFormat="1" ht="13.5" customHeight="1" x14ac:dyDescent="0.15">
      <c r="B32" s="246">
        <v>21</v>
      </c>
      <c r="C32" s="259"/>
      <c r="D32" s="260"/>
      <c r="E32" s="261"/>
      <c r="F32" s="258">
        <f t="shared" si="0"/>
        <v>0</v>
      </c>
      <c r="G32" s="1651"/>
      <c r="H32" s="1652"/>
    </row>
    <row r="33" spans="2:8" s="249" customFormat="1" ht="13.5" customHeight="1" x14ac:dyDescent="0.15">
      <c r="B33" s="246">
        <v>22</v>
      </c>
      <c r="C33" s="259"/>
      <c r="D33" s="260"/>
      <c r="E33" s="261"/>
      <c r="F33" s="258">
        <f t="shared" si="0"/>
        <v>0</v>
      </c>
      <c r="G33" s="1651"/>
      <c r="H33" s="1652"/>
    </row>
    <row r="34" spans="2:8" s="249" customFormat="1" ht="13.5" customHeight="1" x14ac:dyDescent="0.15">
      <c r="B34" s="246">
        <v>23</v>
      </c>
      <c r="C34" s="259"/>
      <c r="D34" s="260"/>
      <c r="E34" s="261"/>
      <c r="F34" s="258">
        <f t="shared" si="0"/>
        <v>0</v>
      </c>
      <c r="G34" s="1651"/>
      <c r="H34" s="1652"/>
    </row>
    <row r="35" spans="2:8" s="249" customFormat="1" ht="13.5" customHeight="1" x14ac:dyDescent="0.15">
      <c r="B35" s="246">
        <v>24</v>
      </c>
      <c r="C35" s="259"/>
      <c r="D35" s="260"/>
      <c r="E35" s="261"/>
      <c r="F35" s="258">
        <f t="shared" si="0"/>
        <v>0</v>
      </c>
      <c r="G35" s="1651"/>
      <c r="H35" s="1652"/>
    </row>
    <row r="36" spans="2:8" s="249" customFormat="1" ht="13.5" customHeight="1" x14ac:dyDescent="0.15">
      <c r="B36" s="246">
        <v>25</v>
      </c>
      <c r="C36" s="259"/>
      <c r="D36" s="260"/>
      <c r="E36" s="261"/>
      <c r="F36" s="258">
        <f t="shared" si="0"/>
        <v>0</v>
      </c>
      <c r="G36" s="1651"/>
      <c r="H36" s="1652"/>
    </row>
    <row r="37" spans="2:8" s="249" customFormat="1" ht="13.5" customHeight="1" x14ac:dyDescent="0.15">
      <c r="B37" s="246">
        <v>26</v>
      </c>
      <c r="C37" s="259"/>
      <c r="D37" s="260"/>
      <c r="E37" s="261"/>
      <c r="F37" s="258">
        <f t="shared" si="0"/>
        <v>0</v>
      </c>
      <c r="G37" s="1651"/>
      <c r="H37" s="1652"/>
    </row>
    <row r="38" spans="2:8" s="249" customFormat="1" ht="13.5" customHeight="1" x14ac:dyDescent="0.15">
      <c r="B38" s="246">
        <v>27</v>
      </c>
      <c r="C38" s="259"/>
      <c r="D38" s="260"/>
      <c r="E38" s="261"/>
      <c r="F38" s="258">
        <f t="shared" si="0"/>
        <v>0</v>
      </c>
      <c r="G38" s="1651"/>
      <c r="H38" s="1652"/>
    </row>
    <row r="39" spans="2:8" s="249" customFormat="1" ht="13.5" customHeight="1" x14ac:dyDescent="0.15">
      <c r="B39" s="246">
        <v>28</v>
      </c>
      <c r="C39" s="259"/>
      <c r="D39" s="260"/>
      <c r="E39" s="261"/>
      <c r="F39" s="258">
        <f t="shared" si="0"/>
        <v>0</v>
      </c>
      <c r="G39" s="1651"/>
      <c r="H39" s="1652"/>
    </row>
    <row r="40" spans="2:8" s="249" customFormat="1" ht="13.5" customHeight="1" x14ac:dyDescent="0.15">
      <c r="B40" s="246">
        <v>29</v>
      </c>
      <c r="C40" s="259"/>
      <c r="D40" s="260"/>
      <c r="E40" s="261"/>
      <c r="F40" s="258">
        <f t="shared" si="0"/>
        <v>0</v>
      </c>
      <c r="G40" s="1651"/>
      <c r="H40" s="1652"/>
    </row>
    <row r="41" spans="2:8" s="249" customFormat="1" ht="13.5" customHeight="1" x14ac:dyDescent="0.15">
      <c r="B41" s="246">
        <v>30</v>
      </c>
      <c r="C41" s="259"/>
      <c r="D41" s="260"/>
      <c r="E41" s="261"/>
      <c r="F41" s="258">
        <f t="shared" si="0"/>
        <v>0</v>
      </c>
      <c r="G41" s="1651"/>
      <c r="H41" s="1652"/>
    </row>
    <row r="42" spans="2:8" s="249" customFormat="1" ht="13.5" customHeight="1" x14ac:dyDescent="0.15">
      <c r="B42" s="246">
        <v>31</v>
      </c>
      <c r="C42" s="259"/>
      <c r="D42" s="260"/>
      <c r="E42" s="261"/>
      <c r="F42" s="258">
        <f t="shared" si="0"/>
        <v>0</v>
      </c>
      <c r="G42" s="1651"/>
      <c r="H42" s="1652"/>
    </row>
    <row r="43" spans="2:8" s="249" customFormat="1" ht="13.5" customHeight="1" x14ac:dyDescent="0.15">
      <c r="B43" s="246">
        <v>32</v>
      </c>
      <c r="C43" s="259"/>
      <c r="D43" s="260"/>
      <c r="E43" s="261"/>
      <c r="F43" s="258">
        <f t="shared" si="0"/>
        <v>0</v>
      </c>
      <c r="G43" s="1651"/>
      <c r="H43" s="1652"/>
    </row>
    <row r="44" spans="2:8" s="249" customFormat="1" ht="13.5" customHeight="1" x14ac:dyDescent="0.15">
      <c r="B44" s="246">
        <v>33</v>
      </c>
      <c r="C44" s="259"/>
      <c r="D44" s="260"/>
      <c r="E44" s="261"/>
      <c r="F44" s="258">
        <f t="shared" ref="F44:F61" si="1">D44*E44</f>
        <v>0</v>
      </c>
      <c r="G44" s="1651"/>
      <c r="H44" s="1652"/>
    </row>
    <row r="45" spans="2:8" s="249" customFormat="1" ht="13.5" customHeight="1" x14ac:dyDescent="0.15">
      <c r="B45" s="246">
        <v>34</v>
      </c>
      <c r="C45" s="259"/>
      <c r="D45" s="260"/>
      <c r="E45" s="261"/>
      <c r="F45" s="258">
        <f t="shared" si="1"/>
        <v>0</v>
      </c>
      <c r="G45" s="1651"/>
      <c r="H45" s="1652"/>
    </row>
    <row r="46" spans="2:8" s="249" customFormat="1" ht="13.5" customHeight="1" x14ac:dyDescent="0.15">
      <c r="B46" s="246">
        <v>35</v>
      </c>
      <c r="C46" s="259"/>
      <c r="D46" s="260"/>
      <c r="E46" s="261"/>
      <c r="F46" s="258">
        <f t="shared" si="1"/>
        <v>0</v>
      </c>
      <c r="G46" s="1651"/>
      <c r="H46" s="1652"/>
    </row>
    <row r="47" spans="2:8" s="249" customFormat="1" ht="13.5" customHeight="1" x14ac:dyDescent="0.15">
      <c r="B47" s="246">
        <v>36</v>
      </c>
      <c r="C47" s="259"/>
      <c r="D47" s="260"/>
      <c r="E47" s="261"/>
      <c r="F47" s="258">
        <f t="shared" si="1"/>
        <v>0</v>
      </c>
      <c r="G47" s="1651"/>
      <c r="H47" s="1652"/>
    </row>
    <row r="48" spans="2:8" s="249" customFormat="1" ht="13.5" customHeight="1" x14ac:dyDescent="0.15">
      <c r="B48" s="246">
        <v>37</v>
      </c>
      <c r="C48" s="259"/>
      <c r="D48" s="260"/>
      <c r="E48" s="261"/>
      <c r="F48" s="258">
        <f t="shared" si="1"/>
        <v>0</v>
      </c>
      <c r="G48" s="1651"/>
      <c r="H48" s="1652"/>
    </row>
    <row r="49" spans="2:8" s="249" customFormat="1" ht="13.5" customHeight="1" x14ac:dyDescent="0.15">
      <c r="B49" s="246">
        <v>38</v>
      </c>
      <c r="C49" s="259"/>
      <c r="D49" s="260"/>
      <c r="E49" s="261"/>
      <c r="F49" s="258">
        <f t="shared" si="1"/>
        <v>0</v>
      </c>
      <c r="G49" s="1651"/>
      <c r="H49" s="1652"/>
    </row>
    <row r="50" spans="2:8" s="249" customFormat="1" ht="13.5" customHeight="1" x14ac:dyDescent="0.15">
      <c r="B50" s="246">
        <v>39</v>
      </c>
      <c r="C50" s="259"/>
      <c r="D50" s="260"/>
      <c r="E50" s="261"/>
      <c r="F50" s="258">
        <f t="shared" si="1"/>
        <v>0</v>
      </c>
      <c r="G50" s="1651"/>
      <c r="H50" s="1652"/>
    </row>
    <row r="51" spans="2:8" s="249" customFormat="1" ht="13.5" customHeight="1" x14ac:dyDescent="0.15">
      <c r="B51" s="246">
        <v>40</v>
      </c>
      <c r="C51" s="259"/>
      <c r="D51" s="260"/>
      <c r="E51" s="261"/>
      <c r="F51" s="258">
        <f t="shared" si="1"/>
        <v>0</v>
      </c>
      <c r="G51" s="1651"/>
      <c r="H51" s="1652"/>
    </row>
    <row r="52" spans="2:8" s="249" customFormat="1" ht="13.5" customHeight="1" x14ac:dyDescent="0.15">
      <c r="B52" s="246">
        <v>41</v>
      </c>
      <c r="C52" s="259"/>
      <c r="D52" s="260"/>
      <c r="E52" s="261"/>
      <c r="F52" s="258">
        <f t="shared" si="1"/>
        <v>0</v>
      </c>
      <c r="G52" s="1651"/>
      <c r="H52" s="1652"/>
    </row>
    <row r="53" spans="2:8" s="249" customFormat="1" ht="13.5" customHeight="1" x14ac:dyDescent="0.15">
      <c r="B53" s="246">
        <v>42</v>
      </c>
      <c r="C53" s="259"/>
      <c r="D53" s="260"/>
      <c r="E53" s="261"/>
      <c r="F53" s="258">
        <f t="shared" si="1"/>
        <v>0</v>
      </c>
      <c r="G53" s="1651"/>
      <c r="H53" s="1652"/>
    </row>
    <row r="54" spans="2:8" s="249" customFormat="1" ht="13.5" customHeight="1" x14ac:dyDescent="0.15">
      <c r="B54" s="246">
        <v>43</v>
      </c>
      <c r="C54" s="259"/>
      <c r="D54" s="260"/>
      <c r="E54" s="261"/>
      <c r="F54" s="258">
        <f t="shared" si="1"/>
        <v>0</v>
      </c>
      <c r="G54" s="1651"/>
      <c r="H54" s="1652"/>
    </row>
    <row r="55" spans="2:8" s="249" customFormat="1" ht="13.5" customHeight="1" x14ac:dyDescent="0.15">
      <c r="B55" s="246">
        <v>44</v>
      </c>
      <c r="C55" s="259"/>
      <c r="D55" s="260"/>
      <c r="E55" s="261"/>
      <c r="F55" s="258">
        <f t="shared" si="1"/>
        <v>0</v>
      </c>
      <c r="G55" s="1651"/>
      <c r="H55" s="1652"/>
    </row>
    <row r="56" spans="2:8" s="249" customFormat="1" ht="13.5" customHeight="1" x14ac:dyDescent="0.15">
      <c r="B56" s="246">
        <v>45</v>
      </c>
      <c r="C56" s="259"/>
      <c r="D56" s="260"/>
      <c r="E56" s="261"/>
      <c r="F56" s="258">
        <f t="shared" si="1"/>
        <v>0</v>
      </c>
      <c r="G56" s="1651"/>
      <c r="H56" s="1652"/>
    </row>
    <row r="57" spans="2:8" s="249" customFormat="1" ht="13.5" customHeight="1" x14ac:dyDescent="0.15">
      <c r="B57" s="246">
        <v>46</v>
      </c>
      <c r="C57" s="259"/>
      <c r="D57" s="260"/>
      <c r="E57" s="261"/>
      <c r="F57" s="258">
        <f t="shared" si="1"/>
        <v>0</v>
      </c>
      <c r="G57" s="1651"/>
      <c r="H57" s="1652"/>
    </row>
    <row r="58" spans="2:8" s="249" customFormat="1" ht="13.5" customHeight="1" x14ac:dyDescent="0.15">
      <c r="B58" s="246">
        <v>47</v>
      </c>
      <c r="C58" s="259"/>
      <c r="D58" s="260"/>
      <c r="E58" s="261"/>
      <c r="F58" s="258">
        <f t="shared" si="1"/>
        <v>0</v>
      </c>
      <c r="G58" s="1651"/>
      <c r="H58" s="1652"/>
    </row>
    <row r="59" spans="2:8" s="249" customFormat="1" ht="13.5" customHeight="1" x14ac:dyDescent="0.15">
      <c r="B59" s="246">
        <v>48</v>
      </c>
      <c r="C59" s="259"/>
      <c r="D59" s="260"/>
      <c r="E59" s="261"/>
      <c r="F59" s="258">
        <f t="shared" si="1"/>
        <v>0</v>
      </c>
      <c r="G59" s="1651"/>
      <c r="H59" s="1652"/>
    </row>
    <row r="60" spans="2:8" s="249" customFormat="1" ht="13.5" customHeight="1" x14ac:dyDescent="0.15">
      <c r="B60" s="246">
        <v>49</v>
      </c>
      <c r="C60" s="259"/>
      <c r="D60" s="260"/>
      <c r="E60" s="261"/>
      <c r="F60" s="258">
        <f t="shared" si="1"/>
        <v>0</v>
      </c>
      <c r="G60" s="1651"/>
      <c r="H60" s="1652"/>
    </row>
    <row r="61" spans="2:8" s="249" customFormat="1" ht="13.5" customHeight="1" x14ac:dyDescent="0.15">
      <c r="B61" s="247">
        <v>50</v>
      </c>
      <c r="C61" s="262"/>
      <c r="D61" s="263"/>
      <c r="E61" s="264"/>
      <c r="F61" s="265">
        <f t="shared" si="1"/>
        <v>0</v>
      </c>
      <c r="G61" s="1655"/>
      <c r="H61" s="1656"/>
    </row>
    <row r="62" spans="2:8" x14ac:dyDescent="0.15">
      <c r="B62" s="248"/>
      <c r="C62" s="177"/>
      <c r="D62" s="178"/>
      <c r="E62" s="178"/>
      <c r="F62" s="178"/>
      <c r="G62" s="179"/>
    </row>
    <row r="63" spans="2:8" x14ac:dyDescent="0.15">
      <c r="B63" s="248"/>
      <c r="C63" s="177"/>
      <c r="D63" s="178"/>
      <c r="E63" s="178"/>
      <c r="F63" s="178"/>
      <c r="G63" s="179"/>
    </row>
    <row r="64" spans="2:8" x14ac:dyDescent="0.15">
      <c r="B64" s="249"/>
      <c r="H64" s="180"/>
    </row>
    <row r="65" spans="2:8" x14ac:dyDescent="0.15">
      <c r="B65" s="1633" t="s">
        <v>377</v>
      </c>
      <c r="C65" s="1635" t="s">
        <v>378</v>
      </c>
      <c r="D65" s="1637" t="s">
        <v>382</v>
      </c>
      <c r="E65" s="1637"/>
      <c r="F65" s="181" t="s">
        <v>380</v>
      </c>
      <c r="G65" s="1638" t="s">
        <v>381</v>
      </c>
      <c r="H65" s="1639"/>
    </row>
    <row r="66" spans="2:8" x14ac:dyDescent="0.15">
      <c r="B66" s="1634"/>
      <c r="C66" s="1636"/>
      <c r="D66" s="182" t="s">
        <v>210</v>
      </c>
      <c r="E66" s="183" t="s">
        <v>211</v>
      </c>
      <c r="F66" s="184" t="s">
        <v>212</v>
      </c>
      <c r="G66" s="1640"/>
      <c r="H66" s="1641"/>
    </row>
    <row r="67" spans="2:8" x14ac:dyDescent="0.15">
      <c r="B67" s="250">
        <v>51</v>
      </c>
      <c r="C67" s="166"/>
      <c r="D67" s="167"/>
      <c r="E67" s="168"/>
      <c r="F67" s="169">
        <f t="shared" ref="F67:F98" si="2">D67*E67</f>
        <v>0</v>
      </c>
      <c r="G67" s="1642"/>
      <c r="H67" s="1643"/>
    </row>
    <row r="68" spans="2:8" x14ac:dyDescent="0.15">
      <c r="B68" s="250">
        <v>52</v>
      </c>
      <c r="C68" s="170"/>
      <c r="D68" s="171"/>
      <c r="E68" s="172"/>
      <c r="F68" s="169">
        <f t="shared" si="2"/>
        <v>0</v>
      </c>
      <c r="G68" s="1627"/>
      <c r="H68" s="1628"/>
    </row>
    <row r="69" spans="2:8" x14ac:dyDescent="0.15">
      <c r="B69" s="250">
        <v>53</v>
      </c>
      <c r="C69" s="170"/>
      <c r="D69" s="171"/>
      <c r="E69" s="172"/>
      <c r="F69" s="169">
        <f t="shared" si="2"/>
        <v>0</v>
      </c>
      <c r="G69" s="1627"/>
      <c r="H69" s="1628"/>
    </row>
    <row r="70" spans="2:8" x14ac:dyDescent="0.15">
      <c r="B70" s="250">
        <v>54</v>
      </c>
      <c r="C70" s="170"/>
      <c r="D70" s="171"/>
      <c r="E70" s="172"/>
      <c r="F70" s="169">
        <f t="shared" si="2"/>
        <v>0</v>
      </c>
      <c r="G70" s="1627"/>
      <c r="H70" s="1628"/>
    </row>
    <row r="71" spans="2:8" x14ac:dyDescent="0.15">
      <c r="B71" s="250">
        <v>55</v>
      </c>
      <c r="C71" s="170"/>
      <c r="D71" s="171"/>
      <c r="E71" s="172"/>
      <c r="F71" s="169">
        <f t="shared" si="2"/>
        <v>0</v>
      </c>
      <c r="G71" s="1627"/>
      <c r="H71" s="1628"/>
    </row>
    <row r="72" spans="2:8" x14ac:dyDescent="0.15">
      <c r="B72" s="250">
        <v>56</v>
      </c>
      <c r="C72" s="170"/>
      <c r="D72" s="171"/>
      <c r="E72" s="172"/>
      <c r="F72" s="169">
        <f t="shared" si="2"/>
        <v>0</v>
      </c>
      <c r="G72" s="1627"/>
      <c r="H72" s="1628"/>
    </row>
    <row r="73" spans="2:8" x14ac:dyDescent="0.15">
      <c r="B73" s="250">
        <v>57</v>
      </c>
      <c r="C73" s="170"/>
      <c r="D73" s="171"/>
      <c r="E73" s="172"/>
      <c r="F73" s="169">
        <f t="shared" si="2"/>
        <v>0</v>
      </c>
      <c r="G73" s="1627"/>
      <c r="H73" s="1628"/>
    </row>
    <row r="74" spans="2:8" x14ac:dyDescent="0.15">
      <c r="B74" s="250">
        <v>58</v>
      </c>
      <c r="C74" s="170"/>
      <c r="D74" s="171"/>
      <c r="E74" s="172"/>
      <c r="F74" s="169">
        <f t="shared" si="2"/>
        <v>0</v>
      </c>
      <c r="G74" s="1627"/>
      <c r="H74" s="1628"/>
    </row>
    <row r="75" spans="2:8" x14ac:dyDescent="0.15">
      <c r="B75" s="250">
        <v>59</v>
      </c>
      <c r="C75" s="170"/>
      <c r="D75" s="171"/>
      <c r="E75" s="172"/>
      <c r="F75" s="169">
        <f t="shared" si="2"/>
        <v>0</v>
      </c>
      <c r="G75" s="1627"/>
      <c r="H75" s="1628"/>
    </row>
    <row r="76" spans="2:8" x14ac:dyDescent="0.15">
      <c r="B76" s="250">
        <v>60</v>
      </c>
      <c r="C76" s="170"/>
      <c r="D76" s="171"/>
      <c r="E76" s="172"/>
      <c r="F76" s="169">
        <f t="shared" si="2"/>
        <v>0</v>
      </c>
      <c r="G76" s="1627"/>
      <c r="H76" s="1628"/>
    </row>
    <row r="77" spans="2:8" x14ac:dyDescent="0.15">
      <c r="B77" s="250">
        <v>61</v>
      </c>
      <c r="C77" s="170"/>
      <c r="D77" s="171"/>
      <c r="E77" s="172"/>
      <c r="F77" s="169">
        <f t="shared" si="2"/>
        <v>0</v>
      </c>
      <c r="G77" s="1627"/>
      <c r="H77" s="1628"/>
    </row>
    <row r="78" spans="2:8" x14ac:dyDescent="0.15">
      <c r="B78" s="250">
        <v>62</v>
      </c>
      <c r="C78" s="170"/>
      <c r="D78" s="171"/>
      <c r="E78" s="172"/>
      <c r="F78" s="169">
        <f t="shared" si="2"/>
        <v>0</v>
      </c>
      <c r="G78" s="1627"/>
      <c r="H78" s="1628"/>
    </row>
    <row r="79" spans="2:8" x14ac:dyDescent="0.15">
      <c r="B79" s="250">
        <v>63</v>
      </c>
      <c r="C79" s="170"/>
      <c r="D79" s="171"/>
      <c r="E79" s="172"/>
      <c r="F79" s="169">
        <f t="shared" si="2"/>
        <v>0</v>
      </c>
      <c r="G79" s="1627"/>
      <c r="H79" s="1628"/>
    </row>
    <row r="80" spans="2:8" x14ac:dyDescent="0.15">
      <c r="B80" s="250">
        <v>64</v>
      </c>
      <c r="C80" s="170"/>
      <c r="D80" s="171"/>
      <c r="E80" s="172"/>
      <c r="F80" s="169">
        <f t="shared" si="2"/>
        <v>0</v>
      </c>
      <c r="G80" s="1627"/>
      <c r="H80" s="1628"/>
    </row>
    <row r="81" spans="2:8" x14ac:dyDescent="0.15">
      <c r="B81" s="250">
        <v>65</v>
      </c>
      <c r="C81" s="170"/>
      <c r="D81" s="171"/>
      <c r="E81" s="172"/>
      <c r="F81" s="169">
        <f t="shared" si="2"/>
        <v>0</v>
      </c>
      <c r="G81" s="1627"/>
      <c r="H81" s="1628"/>
    </row>
    <row r="82" spans="2:8" x14ac:dyDescent="0.15">
      <c r="B82" s="250">
        <v>66</v>
      </c>
      <c r="C82" s="170"/>
      <c r="D82" s="171"/>
      <c r="E82" s="172"/>
      <c r="F82" s="169">
        <f t="shared" si="2"/>
        <v>0</v>
      </c>
      <c r="G82" s="1627"/>
      <c r="H82" s="1628"/>
    </row>
    <row r="83" spans="2:8" x14ac:dyDescent="0.15">
      <c r="B83" s="250">
        <v>67</v>
      </c>
      <c r="C83" s="170"/>
      <c r="D83" s="171"/>
      <c r="E83" s="172"/>
      <c r="F83" s="169">
        <f t="shared" si="2"/>
        <v>0</v>
      </c>
      <c r="G83" s="1627"/>
      <c r="H83" s="1628"/>
    </row>
    <row r="84" spans="2:8" x14ac:dyDescent="0.15">
      <c r="B84" s="250">
        <v>68</v>
      </c>
      <c r="C84" s="170"/>
      <c r="D84" s="171"/>
      <c r="E84" s="172"/>
      <c r="F84" s="169">
        <f t="shared" si="2"/>
        <v>0</v>
      </c>
      <c r="G84" s="1627"/>
      <c r="H84" s="1628"/>
    </row>
    <row r="85" spans="2:8" x14ac:dyDescent="0.15">
      <c r="B85" s="250">
        <v>69</v>
      </c>
      <c r="C85" s="170"/>
      <c r="D85" s="171"/>
      <c r="E85" s="172"/>
      <c r="F85" s="169">
        <f t="shared" si="2"/>
        <v>0</v>
      </c>
      <c r="G85" s="1627"/>
      <c r="H85" s="1628"/>
    </row>
    <row r="86" spans="2:8" x14ac:dyDescent="0.15">
      <c r="B86" s="250">
        <v>70</v>
      </c>
      <c r="C86" s="170"/>
      <c r="D86" s="171"/>
      <c r="E86" s="172"/>
      <c r="F86" s="169">
        <f t="shared" si="2"/>
        <v>0</v>
      </c>
      <c r="G86" s="1627"/>
      <c r="H86" s="1628"/>
    </row>
    <row r="87" spans="2:8" x14ac:dyDescent="0.15">
      <c r="B87" s="250">
        <v>71</v>
      </c>
      <c r="C87" s="170"/>
      <c r="D87" s="171"/>
      <c r="E87" s="172"/>
      <c r="F87" s="169">
        <f t="shared" si="2"/>
        <v>0</v>
      </c>
      <c r="G87" s="1627"/>
      <c r="H87" s="1628"/>
    </row>
    <row r="88" spans="2:8" x14ac:dyDescent="0.15">
      <c r="B88" s="250">
        <v>72</v>
      </c>
      <c r="C88" s="170"/>
      <c r="D88" s="171"/>
      <c r="E88" s="172"/>
      <c r="F88" s="169">
        <f t="shared" si="2"/>
        <v>0</v>
      </c>
      <c r="G88" s="1627"/>
      <c r="H88" s="1628"/>
    </row>
    <row r="89" spans="2:8" x14ac:dyDescent="0.15">
      <c r="B89" s="250">
        <v>73</v>
      </c>
      <c r="C89" s="170"/>
      <c r="D89" s="171"/>
      <c r="E89" s="172"/>
      <c r="F89" s="169">
        <f t="shared" si="2"/>
        <v>0</v>
      </c>
      <c r="G89" s="1627"/>
      <c r="H89" s="1628"/>
    </row>
    <row r="90" spans="2:8" x14ac:dyDescent="0.15">
      <c r="B90" s="250">
        <v>74</v>
      </c>
      <c r="C90" s="170"/>
      <c r="D90" s="171"/>
      <c r="E90" s="172"/>
      <c r="F90" s="169">
        <f t="shared" si="2"/>
        <v>0</v>
      </c>
      <c r="G90" s="1627"/>
      <c r="H90" s="1628"/>
    </row>
    <row r="91" spans="2:8" x14ac:dyDescent="0.15">
      <c r="B91" s="250">
        <v>75</v>
      </c>
      <c r="C91" s="170"/>
      <c r="D91" s="171"/>
      <c r="E91" s="172"/>
      <c r="F91" s="169">
        <f t="shared" si="2"/>
        <v>0</v>
      </c>
      <c r="G91" s="1627"/>
      <c r="H91" s="1628"/>
    </row>
    <row r="92" spans="2:8" x14ac:dyDescent="0.15">
      <c r="B92" s="250">
        <v>76</v>
      </c>
      <c r="C92" s="170"/>
      <c r="D92" s="171"/>
      <c r="E92" s="172"/>
      <c r="F92" s="169">
        <f t="shared" si="2"/>
        <v>0</v>
      </c>
      <c r="G92" s="1627"/>
      <c r="H92" s="1628"/>
    </row>
    <row r="93" spans="2:8" x14ac:dyDescent="0.15">
      <c r="B93" s="250">
        <v>77</v>
      </c>
      <c r="C93" s="170"/>
      <c r="D93" s="171"/>
      <c r="E93" s="172"/>
      <c r="F93" s="169">
        <f t="shared" si="2"/>
        <v>0</v>
      </c>
      <c r="G93" s="1627"/>
      <c r="H93" s="1628"/>
    </row>
    <row r="94" spans="2:8" x14ac:dyDescent="0.15">
      <c r="B94" s="250">
        <v>78</v>
      </c>
      <c r="C94" s="170"/>
      <c r="D94" s="171"/>
      <c r="E94" s="172"/>
      <c r="F94" s="169">
        <f t="shared" si="2"/>
        <v>0</v>
      </c>
      <c r="G94" s="1627"/>
      <c r="H94" s="1628"/>
    </row>
    <row r="95" spans="2:8" x14ac:dyDescent="0.15">
      <c r="B95" s="250">
        <v>79</v>
      </c>
      <c r="C95" s="170"/>
      <c r="D95" s="171"/>
      <c r="E95" s="172"/>
      <c r="F95" s="169">
        <f t="shared" si="2"/>
        <v>0</v>
      </c>
      <c r="G95" s="1627"/>
      <c r="H95" s="1628"/>
    </row>
    <row r="96" spans="2:8" x14ac:dyDescent="0.15">
      <c r="B96" s="250">
        <v>80</v>
      </c>
      <c r="C96" s="170"/>
      <c r="D96" s="171"/>
      <c r="E96" s="172"/>
      <c r="F96" s="169">
        <f t="shared" si="2"/>
        <v>0</v>
      </c>
      <c r="G96" s="1627"/>
      <c r="H96" s="1628"/>
    </row>
    <row r="97" spans="2:8" x14ac:dyDescent="0.15">
      <c r="B97" s="250">
        <v>81</v>
      </c>
      <c r="C97" s="170"/>
      <c r="D97" s="171"/>
      <c r="E97" s="172"/>
      <c r="F97" s="169">
        <f t="shared" si="2"/>
        <v>0</v>
      </c>
      <c r="G97" s="1627"/>
      <c r="H97" s="1628"/>
    </row>
    <row r="98" spans="2:8" x14ac:dyDescent="0.15">
      <c r="B98" s="250">
        <v>82</v>
      </c>
      <c r="C98" s="170"/>
      <c r="D98" s="171"/>
      <c r="E98" s="172"/>
      <c r="F98" s="169">
        <f t="shared" si="2"/>
        <v>0</v>
      </c>
      <c r="G98" s="1627"/>
      <c r="H98" s="1628"/>
    </row>
    <row r="99" spans="2:8" x14ac:dyDescent="0.15">
      <c r="B99" s="250">
        <v>83</v>
      </c>
      <c r="C99" s="170"/>
      <c r="D99" s="171"/>
      <c r="E99" s="172"/>
      <c r="F99" s="169">
        <f t="shared" ref="F99:F121" si="3">D99*E99</f>
        <v>0</v>
      </c>
      <c r="G99" s="1627"/>
      <c r="H99" s="1628"/>
    </row>
    <row r="100" spans="2:8" x14ac:dyDescent="0.15">
      <c r="B100" s="250">
        <v>84</v>
      </c>
      <c r="C100" s="170"/>
      <c r="D100" s="171"/>
      <c r="E100" s="172"/>
      <c r="F100" s="169">
        <f t="shared" si="3"/>
        <v>0</v>
      </c>
      <c r="G100" s="1627"/>
      <c r="H100" s="1628"/>
    </row>
    <row r="101" spans="2:8" x14ac:dyDescent="0.15">
      <c r="B101" s="250">
        <v>85</v>
      </c>
      <c r="C101" s="170"/>
      <c r="D101" s="171"/>
      <c r="E101" s="172"/>
      <c r="F101" s="169">
        <f t="shared" si="3"/>
        <v>0</v>
      </c>
      <c r="G101" s="1627"/>
      <c r="H101" s="1628"/>
    </row>
    <row r="102" spans="2:8" x14ac:dyDescent="0.15">
      <c r="B102" s="250">
        <v>86</v>
      </c>
      <c r="C102" s="170"/>
      <c r="D102" s="171"/>
      <c r="E102" s="172"/>
      <c r="F102" s="169">
        <f t="shared" si="3"/>
        <v>0</v>
      </c>
      <c r="G102" s="1627"/>
      <c r="H102" s="1628"/>
    </row>
    <row r="103" spans="2:8" x14ac:dyDescent="0.15">
      <c r="B103" s="250">
        <v>87</v>
      </c>
      <c r="C103" s="170"/>
      <c r="D103" s="171"/>
      <c r="E103" s="172"/>
      <c r="F103" s="169">
        <f t="shared" si="3"/>
        <v>0</v>
      </c>
      <c r="G103" s="1627"/>
      <c r="H103" s="1628"/>
    </row>
    <row r="104" spans="2:8" x14ac:dyDescent="0.15">
      <c r="B104" s="250">
        <v>88</v>
      </c>
      <c r="C104" s="170"/>
      <c r="D104" s="171"/>
      <c r="E104" s="172"/>
      <c r="F104" s="169">
        <f t="shared" si="3"/>
        <v>0</v>
      </c>
      <c r="G104" s="1627"/>
      <c r="H104" s="1628"/>
    </row>
    <row r="105" spans="2:8" x14ac:dyDescent="0.15">
      <c r="B105" s="250">
        <v>89</v>
      </c>
      <c r="C105" s="170"/>
      <c r="D105" s="171"/>
      <c r="E105" s="172"/>
      <c r="F105" s="169">
        <f t="shared" si="3"/>
        <v>0</v>
      </c>
      <c r="G105" s="1627"/>
      <c r="H105" s="1628"/>
    </row>
    <row r="106" spans="2:8" x14ac:dyDescent="0.15">
      <c r="B106" s="250">
        <v>90</v>
      </c>
      <c r="C106" s="170"/>
      <c r="D106" s="171"/>
      <c r="E106" s="172"/>
      <c r="F106" s="169">
        <f t="shared" si="3"/>
        <v>0</v>
      </c>
      <c r="G106" s="1627"/>
      <c r="H106" s="1628"/>
    </row>
    <row r="107" spans="2:8" x14ac:dyDescent="0.15">
      <c r="B107" s="250">
        <v>91</v>
      </c>
      <c r="C107" s="170"/>
      <c r="D107" s="171"/>
      <c r="E107" s="172"/>
      <c r="F107" s="169">
        <f t="shared" si="3"/>
        <v>0</v>
      </c>
      <c r="G107" s="1627"/>
      <c r="H107" s="1628"/>
    </row>
    <row r="108" spans="2:8" x14ac:dyDescent="0.15">
      <c r="B108" s="250">
        <v>92</v>
      </c>
      <c r="C108" s="170"/>
      <c r="D108" s="171"/>
      <c r="E108" s="172"/>
      <c r="F108" s="169">
        <f t="shared" si="3"/>
        <v>0</v>
      </c>
      <c r="G108" s="1627"/>
      <c r="H108" s="1628"/>
    </row>
    <row r="109" spans="2:8" x14ac:dyDescent="0.15">
      <c r="B109" s="250">
        <v>93</v>
      </c>
      <c r="C109" s="170"/>
      <c r="D109" s="171"/>
      <c r="E109" s="172"/>
      <c r="F109" s="169">
        <f t="shared" si="3"/>
        <v>0</v>
      </c>
      <c r="G109" s="1627"/>
      <c r="H109" s="1628"/>
    </row>
    <row r="110" spans="2:8" x14ac:dyDescent="0.15">
      <c r="B110" s="250">
        <v>94</v>
      </c>
      <c r="C110" s="170"/>
      <c r="D110" s="171"/>
      <c r="E110" s="172"/>
      <c r="F110" s="169">
        <f t="shared" si="3"/>
        <v>0</v>
      </c>
      <c r="G110" s="1627"/>
      <c r="H110" s="1628"/>
    </row>
    <row r="111" spans="2:8" x14ac:dyDescent="0.15">
      <c r="B111" s="250">
        <v>95</v>
      </c>
      <c r="C111" s="170"/>
      <c r="D111" s="171"/>
      <c r="E111" s="172"/>
      <c r="F111" s="169">
        <f t="shared" si="3"/>
        <v>0</v>
      </c>
      <c r="G111" s="1627"/>
      <c r="H111" s="1628"/>
    </row>
    <row r="112" spans="2:8" x14ac:dyDescent="0.15">
      <c r="B112" s="250">
        <v>96</v>
      </c>
      <c r="C112" s="170"/>
      <c r="D112" s="171"/>
      <c r="E112" s="172"/>
      <c r="F112" s="169">
        <f t="shared" si="3"/>
        <v>0</v>
      </c>
      <c r="G112" s="1627"/>
      <c r="H112" s="1628"/>
    </row>
    <row r="113" spans="2:8" x14ac:dyDescent="0.15">
      <c r="B113" s="250">
        <v>97</v>
      </c>
      <c r="C113" s="170"/>
      <c r="D113" s="171"/>
      <c r="E113" s="172"/>
      <c r="F113" s="169">
        <f t="shared" si="3"/>
        <v>0</v>
      </c>
      <c r="G113" s="1627"/>
      <c r="H113" s="1628"/>
    </row>
    <row r="114" spans="2:8" x14ac:dyDescent="0.15">
      <c r="B114" s="250">
        <v>98</v>
      </c>
      <c r="C114" s="170"/>
      <c r="D114" s="171"/>
      <c r="E114" s="172"/>
      <c r="F114" s="169">
        <f t="shared" si="3"/>
        <v>0</v>
      </c>
      <c r="G114" s="1627"/>
      <c r="H114" s="1628"/>
    </row>
    <row r="115" spans="2:8" x14ac:dyDescent="0.15">
      <c r="B115" s="250">
        <v>99</v>
      </c>
      <c r="C115" s="170"/>
      <c r="D115" s="171"/>
      <c r="E115" s="172"/>
      <c r="F115" s="169">
        <f t="shared" si="3"/>
        <v>0</v>
      </c>
      <c r="G115" s="1627"/>
      <c r="H115" s="1628"/>
    </row>
    <row r="116" spans="2:8" x14ac:dyDescent="0.15">
      <c r="B116" s="250">
        <v>100</v>
      </c>
      <c r="C116" s="170"/>
      <c r="D116" s="171"/>
      <c r="E116" s="172"/>
      <c r="F116" s="169">
        <f t="shared" si="3"/>
        <v>0</v>
      </c>
      <c r="G116" s="1627"/>
      <c r="H116" s="1628"/>
    </row>
    <row r="117" spans="2:8" x14ac:dyDescent="0.15">
      <c r="B117" s="250">
        <v>101</v>
      </c>
      <c r="C117" s="166"/>
      <c r="D117" s="167"/>
      <c r="E117" s="168"/>
      <c r="F117" s="169">
        <f t="shared" si="3"/>
        <v>0</v>
      </c>
      <c r="G117" s="1631"/>
      <c r="H117" s="1632"/>
    </row>
    <row r="118" spans="2:8" x14ac:dyDescent="0.15">
      <c r="B118" s="250">
        <v>102</v>
      </c>
      <c r="C118" s="170"/>
      <c r="D118" s="171"/>
      <c r="E118" s="172"/>
      <c r="F118" s="169">
        <f t="shared" si="3"/>
        <v>0</v>
      </c>
      <c r="G118" s="1627"/>
      <c r="H118" s="1628"/>
    </row>
    <row r="119" spans="2:8" x14ac:dyDescent="0.15">
      <c r="B119" s="250">
        <v>103</v>
      </c>
      <c r="C119" s="170"/>
      <c r="D119" s="171"/>
      <c r="E119" s="172"/>
      <c r="F119" s="169">
        <f t="shared" si="3"/>
        <v>0</v>
      </c>
      <c r="G119" s="1627"/>
      <c r="H119" s="1628"/>
    </row>
    <row r="120" spans="2:8" x14ac:dyDescent="0.15">
      <c r="B120" s="250">
        <v>104</v>
      </c>
      <c r="C120" s="170"/>
      <c r="D120" s="171"/>
      <c r="E120" s="172"/>
      <c r="F120" s="169">
        <f t="shared" si="3"/>
        <v>0</v>
      </c>
      <c r="G120" s="1627"/>
      <c r="H120" s="1628"/>
    </row>
    <row r="121" spans="2:8" x14ac:dyDescent="0.15">
      <c r="B121" s="250">
        <v>105</v>
      </c>
      <c r="C121" s="173"/>
      <c r="D121" s="174"/>
      <c r="E121" s="175"/>
      <c r="F121" s="176">
        <f t="shared" si="3"/>
        <v>0</v>
      </c>
      <c r="G121" s="1629"/>
      <c r="H121" s="1630"/>
    </row>
    <row r="122" spans="2:8" x14ac:dyDescent="0.15">
      <c r="B122" s="248"/>
      <c r="C122" s="177"/>
      <c r="D122" s="178"/>
      <c r="E122" s="178"/>
      <c r="F122" s="178"/>
      <c r="G122" s="179"/>
    </row>
    <row r="123" spans="2:8" x14ac:dyDescent="0.15">
      <c r="B123" s="249"/>
      <c r="H123" s="180"/>
    </row>
    <row r="124" spans="2:8" x14ac:dyDescent="0.15">
      <c r="B124" s="1633" t="s">
        <v>377</v>
      </c>
      <c r="C124" s="1635" t="s">
        <v>378</v>
      </c>
      <c r="D124" s="1637" t="s">
        <v>382</v>
      </c>
      <c r="E124" s="1637"/>
      <c r="F124" s="181" t="s">
        <v>380</v>
      </c>
      <c r="G124" s="1638" t="s">
        <v>381</v>
      </c>
      <c r="H124" s="1639"/>
    </row>
    <row r="125" spans="2:8" x14ac:dyDescent="0.15">
      <c r="B125" s="1634"/>
      <c r="C125" s="1636"/>
      <c r="D125" s="182" t="s">
        <v>210</v>
      </c>
      <c r="E125" s="183" t="s">
        <v>211</v>
      </c>
      <c r="F125" s="184" t="s">
        <v>212</v>
      </c>
      <c r="G125" s="1640"/>
      <c r="H125" s="1641"/>
    </row>
    <row r="126" spans="2:8" x14ac:dyDescent="0.15">
      <c r="B126" s="250">
        <v>106</v>
      </c>
      <c r="C126" s="166"/>
      <c r="D126" s="167"/>
      <c r="E126" s="168"/>
      <c r="F126" s="169">
        <f t="shared" ref="F126:F157" si="4">D126*E126</f>
        <v>0</v>
      </c>
      <c r="G126" s="1642"/>
      <c r="H126" s="1643"/>
    </row>
    <row r="127" spans="2:8" x14ac:dyDescent="0.15">
      <c r="B127" s="250">
        <v>107</v>
      </c>
      <c r="C127" s="170"/>
      <c r="D127" s="171"/>
      <c r="E127" s="172"/>
      <c r="F127" s="169">
        <f t="shared" si="4"/>
        <v>0</v>
      </c>
      <c r="G127" s="1627"/>
      <c r="H127" s="1628"/>
    </row>
    <row r="128" spans="2:8" x14ac:dyDescent="0.15">
      <c r="B128" s="250">
        <v>108</v>
      </c>
      <c r="C128" s="170"/>
      <c r="D128" s="171"/>
      <c r="E128" s="172"/>
      <c r="F128" s="169">
        <f t="shared" si="4"/>
        <v>0</v>
      </c>
      <c r="G128" s="1627"/>
      <c r="H128" s="1628"/>
    </row>
    <row r="129" spans="2:8" x14ac:dyDescent="0.15">
      <c r="B129" s="250">
        <v>109</v>
      </c>
      <c r="C129" s="170"/>
      <c r="D129" s="171"/>
      <c r="E129" s="172"/>
      <c r="F129" s="169">
        <f t="shared" si="4"/>
        <v>0</v>
      </c>
      <c r="G129" s="1627"/>
      <c r="H129" s="1628"/>
    </row>
    <row r="130" spans="2:8" x14ac:dyDescent="0.15">
      <c r="B130" s="250">
        <v>110</v>
      </c>
      <c r="C130" s="170"/>
      <c r="D130" s="171"/>
      <c r="E130" s="172"/>
      <c r="F130" s="169">
        <f t="shared" si="4"/>
        <v>0</v>
      </c>
      <c r="G130" s="1627"/>
      <c r="H130" s="1628"/>
    </row>
    <row r="131" spans="2:8" x14ac:dyDescent="0.15">
      <c r="B131" s="250">
        <v>111</v>
      </c>
      <c r="C131" s="170"/>
      <c r="D131" s="171"/>
      <c r="E131" s="172"/>
      <c r="F131" s="169">
        <f t="shared" si="4"/>
        <v>0</v>
      </c>
      <c r="G131" s="1627"/>
      <c r="H131" s="1628"/>
    </row>
    <row r="132" spans="2:8" x14ac:dyDescent="0.15">
      <c r="B132" s="250">
        <v>112</v>
      </c>
      <c r="C132" s="170"/>
      <c r="D132" s="171"/>
      <c r="E132" s="172"/>
      <c r="F132" s="169">
        <f t="shared" si="4"/>
        <v>0</v>
      </c>
      <c r="G132" s="1627"/>
      <c r="H132" s="1628"/>
    </row>
    <row r="133" spans="2:8" x14ac:dyDescent="0.15">
      <c r="B133" s="250">
        <v>113</v>
      </c>
      <c r="C133" s="170"/>
      <c r="D133" s="171"/>
      <c r="E133" s="172"/>
      <c r="F133" s="169">
        <f t="shared" si="4"/>
        <v>0</v>
      </c>
      <c r="G133" s="1627"/>
      <c r="H133" s="1628"/>
    </row>
    <row r="134" spans="2:8" x14ac:dyDescent="0.15">
      <c r="B134" s="250">
        <v>114</v>
      </c>
      <c r="C134" s="170"/>
      <c r="D134" s="171"/>
      <c r="E134" s="172"/>
      <c r="F134" s="169">
        <f t="shared" si="4"/>
        <v>0</v>
      </c>
      <c r="G134" s="1627"/>
      <c r="H134" s="1628"/>
    </row>
    <row r="135" spans="2:8" x14ac:dyDescent="0.15">
      <c r="B135" s="250">
        <v>115</v>
      </c>
      <c r="C135" s="170"/>
      <c r="D135" s="171"/>
      <c r="E135" s="172"/>
      <c r="F135" s="169">
        <f t="shared" si="4"/>
        <v>0</v>
      </c>
      <c r="G135" s="1627"/>
      <c r="H135" s="1628"/>
    </row>
    <row r="136" spans="2:8" x14ac:dyDescent="0.15">
      <c r="B136" s="250">
        <v>116</v>
      </c>
      <c r="C136" s="170"/>
      <c r="D136" s="171"/>
      <c r="E136" s="172"/>
      <c r="F136" s="169">
        <f t="shared" si="4"/>
        <v>0</v>
      </c>
      <c r="G136" s="1627"/>
      <c r="H136" s="1628"/>
    </row>
    <row r="137" spans="2:8" x14ac:dyDescent="0.15">
      <c r="B137" s="250">
        <v>117</v>
      </c>
      <c r="C137" s="170"/>
      <c r="D137" s="171"/>
      <c r="E137" s="172"/>
      <c r="F137" s="169">
        <f t="shared" si="4"/>
        <v>0</v>
      </c>
      <c r="G137" s="1627"/>
      <c r="H137" s="1628"/>
    </row>
    <row r="138" spans="2:8" x14ac:dyDescent="0.15">
      <c r="B138" s="250">
        <v>118</v>
      </c>
      <c r="C138" s="170"/>
      <c r="D138" s="171"/>
      <c r="E138" s="172"/>
      <c r="F138" s="169">
        <f t="shared" si="4"/>
        <v>0</v>
      </c>
      <c r="G138" s="1627"/>
      <c r="H138" s="1628"/>
    </row>
    <row r="139" spans="2:8" x14ac:dyDescent="0.15">
      <c r="B139" s="250">
        <v>119</v>
      </c>
      <c r="C139" s="170"/>
      <c r="D139" s="171"/>
      <c r="E139" s="172"/>
      <c r="F139" s="169">
        <f t="shared" si="4"/>
        <v>0</v>
      </c>
      <c r="G139" s="1627"/>
      <c r="H139" s="1628"/>
    </row>
    <row r="140" spans="2:8" x14ac:dyDescent="0.15">
      <c r="B140" s="250">
        <v>120</v>
      </c>
      <c r="C140" s="170"/>
      <c r="D140" s="171"/>
      <c r="E140" s="172"/>
      <c r="F140" s="169">
        <f t="shared" si="4"/>
        <v>0</v>
      </c>
      <c r="G140" s="1627"/>
      <c r="H140" s="1628"/>
    </row>
    <row r="141" spans="2:8" x14ac:dyDescent="0.15">
      <c r="B141" s="250">
        <v>121</v>
      </c>
      <c r="C141" s="170"/>
      <c r="D141" s="171"/>
      <c r="E141" s="172"/>
      <c r="F141" s="169">
        <f t="shared" si="4"/>
        <v>0</v>
      </c>
      <c r="G141" s="1627"/>
      <c r="H141" s="1628"/>
    </row>
    <row r="142" spans="2:8" x14ac:dyDescent="0.15">
      <c r="B142" s="250">
        <v>122</v>
      </c>
      <c r="C142" s="170"/>
      <c r="D142" s="171"/>
      <c r="E142" s="172"/>
      <c r="F142" s="169">
        <f t="shared" si="4"/>
        <v>0</v>
      </c>
      <c r="G142" s="1627"/>
      <c r="H142" s="1628"/>
    </row>
    <row r="143" spans="2:8" x14ac:dyDescent="0.15">
      <c r="B143" s="250">
        <v>123</v>
      </c>
      <c r="C143" s="170"/>
      <c r="D143" s="171"/>
      <c r="E143" s="172"/>
      <c r="F143" s="169">
        <f t="shared" si="4"/>
        <v>0</v>
      </c>
      <c r="G143" s="1627"/>
      <c r="H143" s="1628"/>
    </row>
    <row r="144" spans="2:8" x14ac:dyDescent="0.15">
      <c r="B144" s="250">
        <v>124</v>
      </c>
      <c r="C144" s="170"/>
      <c r="D144" s="171"/>
      <c r="E144" s="172"/>
      <c r="F144" s="169">
        <f t="shared" si="4"/>
        <v>0</v>
      </c>
      <c r="G144" s="1627"/>
      <c r="H144" s="1628"/>
    </row>
    <row r="145" spans="2:8" x14ac:dyDescent="0.15">
      <c r="B145" s="250">
        <v>125</v>
      </c>
      <c r="C145" s="170"/>
      <c r="D145" s="171"/>
      <c r="E145" s="172"/>
      <c r="F145" s="169">
        <f t="shared" si="4"/>
        <v>0</v>
      </c>
      <c r="G145" s="1627"/>
      <c r="H145" s="1628"/>
    </row>
    <row r="146" spans="2:8" x14ac:dyDescent="0.15">
      <c r="B146" s="250">
        <v>126</v>
      </c>
      <c r="C146" s="170"/>
      <c r="D146" s="171"/>
      <c r="E146" s="172"/>
      <c r="F146" s="169">
        <f t="shared" si="4"/>
        <v>0</v>
      </c>
      <c r="G146" s="1627"/>
      <c r="H146" s="1628"/>
    </row>
    <row r="147" spans="2:8" x14ac:dyDescent="0.15">
      <c r="B147" s="250">
        <v>127</v>
      </c>
      <c r="C147" s="170"/>
      <c r="D147" s="171"/>
      <c r="E147" s="172"/>
      <c r="F147" s="169">
        <f t="shared" si="4"/>
        <v>0</v>
      </c>
      <c r="G147" s="1627"/>
      <c r="H147" s="1628"/>
    </row>
    <row r="148" spans="2:8" x14ac:dyDescent="0.15">
      <c r="B148" s="250">
        <v>128</v>
      </c>
      <c r="C148" s="170"/>
      <c r="D148" s="171"/>
      <c r="E148" s="172"/>
      <c r="F148" s="169">
        <f t="shared" si="4"/>
        <v>0</v>
      </c>
      <c r="G148" s="1627"/>
      <c r="H148" s="1628"/>
    </row>
    <row r="149" spans="2:8" x14ac:dyDescent="0.15">
      <c r="B149" s="250">
        <v>129</v>
      </c>
      <c r="C149" s="170"/>
      <c r="D149" s="171"/>
      <c r="E149" s="172"/>
      <c r="F149" s="169">
        <f t="shared" si="4"/>
        <v>0</v>
      </c>
      <c r="G149" s="1627"/>
      <c r="H149" s="1628"/>
    </row>
    <row r="150" spans="2:8" x14ac:dyDescent="0.15">
      <c r="B150" s="250">
        <v>130</v>
      </c>
      <c r="C150" s="170"/>
      <c r="D150" s="171"/>
      <c r="E150" s="172"/>
      <c r="F150" s="169">
        <f t="shared" si="4"/>
        <v>0</v>
      </c>
      <c r="G150" s="1627"/>
      <c r="H150" s="1628"/>
    </row>
    <row r="151" spans="2:8" x14ac:dyDescent="0.15">
      <c r="B151" s="250">
        <v>131</v>
      </c>
      <c r="C151" s="170"/>
      <c r="D151" s="171"/>
      <c r="E151" s="172"/>
      <c r="F151" s="169">
        <f t="shared" si="4"/>
        <v>0</v>
      </c>
      <c r="G151" s="1627"/>
      <c r="H151" s="1628"/>
    </row>
    <row r="152" spans="2:8" x14ac:dyDescent="0.15">
      <c r="B152" s="250">
        <v>132</v>
      </c>
      <c r="C152" s="170"/>
      <c r="D152" s="171"/>
      <c r="E152" s="172"/>
      <c r="F152" s="169">
        <f t="shared" si="4"/>
        <v>0</v>
      </c>
      <c r="G152" s="1627"/>
      <c r="H152" s="1628"/>
    </row>
    <row r="153" spans="2:8" x14ac:dyDescent="0.15">
      <c r="B153" s="250">
        <v>133</v>
      </c>
      <c r="C153" s="170"/>
      <c r="D153" s="171"/>
      <c r="E153" s="172"/>
      <c r="F153" s="169">
        <f t="shared" si="4"/>
        <v>0</v>
      </c>
      <c r="G153" s="1627"/>
      <c r="H153" s="1628"/>
    </row>
    <row r="154" spans="2:8" x14ac:dyDescent="0.15">
      <c r="B154" s="250">
        <v>134</v>
      </c>
      <c r="C154" s="170"/>
      <c r="D154" s="171"/>
      <c r="E154" s="172"/>
      <c r="F154" s="169">
        <f t="shared" si="4"/>
        <v>0</v>
      </c>
      <c r="G154" s="1627"/>
      <c r="H154" s="1628"/>
    </row>
    <row r="155" spans="2:8" x14ac:dyDescent="0.15">
      <c r="B155" s="250">
        <v>135</v>
      </c>
      <c r="C155" s="170"/>
      <c r="D155" s="171"/>
      <c r="E155" s="172"/>
      <c r="F155" s="169">
        <f t="shared" si="4"/>
        <v>0</v>
      </c>
      <c r="G155" s="1627"/>
      <c r="H155" s="1628"/>
    </row>
    <row r="156" spans="2:8" x14ac:dyDescent="0.15">
      <c r="B156" s="250">
        <v>136</v>
      </c>
      <c r="C156" s="170"/>
      <c r="D156" s="171"/>
      <c r="E156" s="172"/>
      <c r="F156" s="169">
        <f t="shared" si="4"/>
        <v>0</v>
      </c>
      <c r="G156" s="1627"/>
      <c r="H156" s="1628"/>
    </row>
    <row r="157" spans="2:8" x14ac:dyDescent="0.15">
      <c r="B157" s="250">
        <v>137</v>
      </c>
      <c r="C157" s="170"/>
      <c r="D157" s="171"/>
      <c r="E157" s="172"/>
      <c r="F157" s="169">
        <f t="shared" si="4"/>
        <v>0</v>
      </c>
      <c r="G157" s="1627"/>
      <c r="H157" s="1628"/>
    </row>
    <row r="158" spans="2:8" x14ac:dyDescent="0.15">
      <c r="B158" s="250">
        <v>138</v>
      </c>
      <c r="C158" s="170"/>
      <c r="D158" s="171"/>
      <c r="E158" s="172"/>
      <c r="F158" s="169">
        <f t="shared" ref="F158:F180" si="5">D158*E158</f>
        <v>0</v>
      </c>
      <c r="G158" s="1627"/>
      <c r="H158" s="1628"/>
    </row>
    <row r="159" spans="2:8" x14ac:dyDescent="0.15">
      <c r="B159" s="250">
        <v>139</v>
      </c>
      <c r="C159" s="170"/>
      <c r="D159" s="171"/>
      <c r="E159" s="172"/>
      <c r="F159" s="169">
        <f t="shared" si="5"/>
        <v>0</v>
      </c>
      <c r="G159" s="1627"/>
      <c r="H159" s="1628"/>
    </row>
    <row r="160" spans="2:8" x14ac:dyDescent="0.15">
      <c r="B160" s="250">
        <v>140</v>
      </c>
      <c r="C160" s="170"/>
      <c r="D160" s="171"/>
      <c r="E160" s="172"/>
      <c r="F160" s="169">
        <f t="shared" si="5"/>
        <v>0</v>
      </c>
      <c r="G160" s="1627"/>
      <c r="H160" s="1628"/>
    </row>
    <row r="161" spans="2:8" x14ac:dyDescent="0.15">
      <c r="B161" s="250">
        <v>141</v>
      </c>
      <c r="C161" s="170"/>
      <c r="D161" s="171"/>
      <c r="E161" s="172"/>
      <c r="F161" s="169">
        <f t="shared" si="5"/>
        <v>0</v>
      </c>
      <c r="G161" s="1627"/>
      <c r="H161" s="1628"/>
    </row>
    <row r="162" spans="2:8" x14ac:dyDescent="0.15">
      <c r="B162" s="250">
        <v>142</v>
      </c>
      <c r="C162" s="170"/>
      <c r="D162" s="171"/>
      <c r="E162" s="172"/>
      <c r="F162" s="169">
        <f t="shared" si="5"/>
        <v>0</v>
      </c>
      <c r="G162" s="1627"/>
      <c r="H162" s="1628"/>
    </row>
    <row r="163" spans="2:8" x14ac:dyDescent="0.15">
      <c r="B163" s="250">
        <v>143</v>
      </c>
      <c r="C163" s="170"/>
      <c r="D163" s="171"/>
      <c r="E163" s="172"/>
      <c r="F163" s="169">
        <f t="shared" si="5"/>
        <v>0</v>
      </c>
      <c r="G163" s="1627"/>
      <c r="H163" s="1628"/>
    </row>
    <row r="164" spans="2:8" x14ac:dyDescent="0.15">
      <c r="B164" s="250">
        <v>144</v>
      </c>
      <c r="C164" s="170"/>
      <c r="D164" s="171"/>
      <c r="E164" s="172"/>
      <c r="F164" s="169">
        <f t="shared" si="5"/>
        <v>0</v>
      </c>
      <c r="G164" s="1627"/>
      <c r="H164" s="1628"/>
    </row>
    <row r="165" spans="2:8" x14ac:dyDescent="0.15">
      <c r="B165" s="250">
        <v>145</v>
      </c>
      <c r="C165" s="170"/>
      <c r="D165" s="171"/>
      <c r="E165" s="172"/>
      <c r="F165" s="169">
        <f t="shared" si="5"/>
        <v>0</v>
      </c>
      <c r="G165" s="1627"/>
      <c r="H165" s="1628"/>
    </row>
    <row r="166" spans="2:8" x14ac:dyDescent="0.15">
      <c r="B166" s="250">
        <v>146</v>
      </c>
      <c r="C166" s="170"/>
      <c r="D166" s="171"/>
      <c r="E166" s="172"/>
      <c r="F166" s="169">
        <f t="shared" si="5"/>
        <v>0</v>
      </c>
      <c r="G166" s="1627"/>
      <c r="H166" s="1628"/>
    </row>
    <row r="167" spans="2:8" x14ac:dyDescent="0.15">
      <c r="B167" s="250">
        <v>147</v>
      </c>
      <c r="C167" s="170"/>
      <c r="D167" s="171"/>
      <c r="E167" s="172"/>
      <c r="F167" s="169">
        <f t="shared" si="5"/>
        <v>0</v>
      </c>
      <c r="G167" s="1627"/>
      <c r="H167" s="1628"/>
    </row>
    <row r="168" spans="2:8" x14ac:dyDescent="0.15">
      <c r="B168" s="250">
        <v>148</v>
      </c>
      <c r="C168" s="170"/>
      <c r="D168" s="171"/>
      <c r="E168" s="172"/>
      <c r="F168" s="169">
        <f t="shared" si="5"/>
        <v>0</v>
      </c>
      <c r="G168" s="1627"/>
      <c r="H168" s="1628"/>
    </row>
    <row r="169" spans="2:8" x14ac:dyDescent="0.15">
      <c r="B169" s="250">
        <v>149</v>
      </c>
      <c r="C169" s="170"/>
      <c r="D169" s="171"/>
      <c r="E169" s="172"/>
      <c r="F169" s="169">
        <f t="shared" si="5"/>
        <v>0</v>
      </c>
      <c r="G169" s="1627"/>
      <c r="H169" s="1628"/>
    </row>
    <row r="170" spans="2:8" x14ac:dyDescent="0.15">
      <c r="B170" s="250">
        <v>150</v>
      </c>
      <c r="C170" s="170"/>
      <c r="D170" s="171"/>
      <c r="E170" s="172"/>
      <c r="F170" s="169">
        <f t="shared" si="5"/>
        <v>0</v>
      </c>
      <c r="G170" s="1627"/>
      <c r="H170" s="1628"/>
    </row>
    <row r="171" spans="2:8" x14ac:dyDescent="0.15">
      <c r="B171" s="250">
        <v>151</v>
      </c>
      <c r="C171" s="170"/>
      <c r="D171" s="171"/>
      <c r="E171" s="172"/>
      <c r="F171" s="169">
        <f t="shared" si="5"/>
        <v>0</v>
      </c>
      <c r="G171" s="1627"/>
      <c r="H171" s="1628"/>
    </row>
    <row r="172" spans="2:8" x14ac:dyDescent="0.15">
      <c r="B172" s="250">
        <v>152</v>
      </c>
      <c r="C172" s="170"/>
      <c r="D172" s="171"/>
      <c r="E172" s="172"/>
      <c r="F172" s="169">
        <f t="shared" si="5"/>
        <v>0</v>
      </c>
      <c r="G172" s="1627"/>
      <c r="H172" s="1628"/>
    </row>
    <row r="173" spans="2:8" x14ac:dyDescent="0.15">
      <c r="B173" s="250">
        <v>153</v>
      </c>
      <c r="C173" s="170"/>
      <c r="D173" s="171"/>
      <c r="E173" s="172"/>
      <c r="F173" s="169">
        <f t="shared" si="5"/>
        <v>0</v>
      </c>
      <c r="G173" s="1627"/>
      <c r="H173" s="1628"/>
    </row>
    <row r="174" spans="2:8" x14ac:dyDescent="0.15">
      <c r="B174" s="250">
        <v>154</v>
      </c>
      <c r="C174" s="170"/>
      <c r="D174" s="171"/>
      <c r="E174" s="172"/>
      <c r="F174" s="169">
        <f t="shared" si="5"/>
        <v>0</v>
      </c>
      <c r="G174" s="1627"/>
      <c r="H174" s="1628"/>
    </row>
    <row r="175" spans="2:8" x14ac:dyDescent="0.15">
      <c r="B175" s="250">
        <v>155</v>
      </c>
      <c r="C175" s="170"/>
      <c r="D175" s="171"/>
      <c r="E175" s="172"/>
      <c r="F175" s="169">
        <f t="shared" si="5"/>
        <v>0</v>
      </c>
      <c r="G175" s="1627"/>
      <c r="H175" s="1628"/>
    </row>
    <row r="176" spans="2:8" x14ac:dyDescent="0.15">
      <c r="B176" s="250">
        <v>156</v>
      </c>
      <c r="C176" s="166"/>
      <c r="D176" s="167"/>
      <c r="E176" s="168"/>
      <c r="F176" s="169">
        <f t="shared" si="5"/>
        <v>0</v>
      </c>
      <c r="G176" s="1631"/>
      <c r="H176" s="1632"/>
    </row>
    <row r="177" spans="2:8" x14ac:dyDescent="0.15">
      <c r="B177" s="250">
        <v>157</v>
      </c>
      <c r="C177" s="170"/>
      <c r="D177" s="171"/>
      <c r="E177" s="172"/>
      <c r="F177" s="169">
        <f t="shared" si="5"/>
        <v>0</v>
      </c>
      <c r="G177" s="1627"/>
      <c r="H177" s="1628"/>
    </row>
    <row r="178" spans="2:8" x14ac:dyDescent="0.15">
      <c r="B178" s="250">
        <v>158</v>
      </c>
      <c r="C178" s="170"/>
      <c r="D178" s="171"/>
      <c r="E178" s="172"/>
      <c r="F178" s="169">
        <f t="shared" si="5"/>
        <v>0</v>
      </c>
      <c r="G178" s="1627"/>
      <c r="H178" s="1628"/>
    </row>
    <row r="179" spans="2:8" x14ac:dyDescent="0.15">
      <c r="B179" s="250">
        <v>159</v>
      </c>
      <c r="C179" s="170"/>
      <c r="D179" s="171"/>
      <c r="E179" s="172"/>
      <c r="F179" s="169">
        <f t="shared" si="5"/>
        <v>0</v>
      </c>
      <c r="G179" s="1627"/>
      <c r="H179" s="1628"/>
    </row>
    <row r="180" spans="2:8" x14ac:dyDescent="0.15">
      <c r="B180" s="250">
        <v>160</v>
      </c>
      <c r="C180" s="173"/>
      <c r="D180" s="174"/>
      <c r="E180" s="175"/>
      <c r="F180" s="176">
        <f t="shared" si="5"/>
        <v>0</v>
      </c>
      <c r="G180" s="1629"/>
      <c r="H180" s="1630"/>
    </row>
    <row r="181" spans="2:8" x14ac:dyDescent="0.15">
      <c r="B181" s="248"/>
      <c r="C181" s="177"/>
      <c r="D181" s="178"/>
      <c r="E181" s="178"/>
      <c r="F181" s="178"/>
      <c r="G181" s="179"/>
    </row>
    <row r="182" spans="2:8" x14ac:dyDescent="0.15">
      <c r="B182" s="249"/>
      <c r="H182" s="180"/>
    </row>
    <row r="183" spans="2:8" x14ac:dyDescent="0.15">
      <c r="B183" s="1633" t="s">
        <v>377</v>
      </c>
      <c r="C183" s="1635" t="s">
        <v>378</v>
      </c>
      <c r="D183" s="1637" t="s">
        <v>382</v>
      </c>
      <c r="E183" s="1637"/>
      <c r="F183" s="181" t="s">
        <v>380</v>
      </c>
      <c r="G183" s="1638" t="s">
        <v>381</v>
      </c>
      <c r="H183" s="1639"/>
    </row>
    <row r="184" spans="2:8" x14ac:dyDescent="0.15">
      <c r="B184" s="1634"/>
      <c r="C184" s="1636"/>
      <c r="D184" s="182" t="s">
        <v>210</v>
      </c>
      <c r="E184" s="183" t="s">
        <v>211</v>
      </c>
      <c r="F184" s="184" t="s">
        <v>212</v>
      </c>
      <c r="G184" s="1640"/>
      <c r="H184" s="1641"/>
    </row>
    <row r="185" spans="2:8" x14ac:dyDescent="0.15">
      <c r="B185" s="250">
        <v>161</v>
      </c>
      <c r="C185" s="166"/>
      <c r="D185" s="167"/>
      <c r="E185" s="168"/>
      <c r="F185" s="169">
        <f t="shared" ref="F185:F216" si="6">D185*E185</f>
        <v>0</v>
      </c>
      <c r="G185" s="1642"/>
      <c r="H185" s="1643"/>
    </row>
    <row r="186" spans="2:8" x14ac:dyDescent="0.15">
      <c r="B186" s="250">
        <v>162</v>
      </c>
      <c r="C186" s="170"/>
      <c r="D186" s="171"/>
      <c r="E186" s="172"/>
      <c r="F186" s="169">
        <f t="shared" si="6"/>
        <v>0</v>
      </c>
      <c r="G186" s="1627"/>
      <c r="H186" s="1628"/>
    </row>
    <row r="187" spans="2:8" x14ac:dyDescent="0.15">
      <c r="B187" s="250">
        <v>163</v>
      </c>
      <c r="C187" s="170"/>
      <c r="D187" s="171"/>
      <c r="E187" s="172"/>
      <c r="F187" s="169">
        <f t="shared" si="6"/>
        <v>0</v>
      </c>
      <c r="G187" s="1627"/>
      <c r="H187" s="1628"/>
    </row>
    <row r="188" spans="2:8" x14ac:dyDescent="0.15">
      <c r="B188" s="250">
        <v>164</v>
      </c>
      <c r="C188" s="170"/>
      <c r="D188" s="171"/>
      <c r="E188" s="172"/>
      <c r="F188" s="169">
        <f t="shared" si="6"/>
        <v>0</v>
      </c>
      <c r="G188" s="1627"/>
      <c r="H188" s="1628"/>
    </row>
    <row r="189" spans="2:8" x14ac:dyDescent="0.15">
      <c r="B189" s="250">
        <v>165</v>
      </c>
      <c r="C189" s="170"/>
      <c r="D189" s="171"/>
      <c r="E189" s="172"/>
      <c r="F189" s="169">
        <f t="shared" si="6"/>
        <v>0</v>
      </c>
      <c r="G189" s="1627"/>
      <c r="H189" s="1628"/>
    </row>
    <row r="190" spans="2:8" x14ac:dyDescent="0.15">
      <c r="B190" s="250">
        <v>166</v>
      </c>
      <c r="C190" s="170"/>
      <c r="D190" s="171"/>
      <c r="E190" s="172"/>
      <c r="F190" s="169">
        <f t="shared" si="6"/>
        <v>0</v>
      </c>
      <c r="G190" s="1627"/>
      <c r="H190" s="1628"/>
    </row>
    <row r="191" spans="2:8" x14ac:dyDescent="0.15">
      <c r="B191" s="250">
        <v>167</v>
      </c>
      <c r="C191" s="170"/>
      <c r="D191" s="171"/>
      <c r="E191" s="172"/>
      <c r="F191" s="169">
        <f t="shared" si="6"/>
        <v>0</v>
      </c>
      <c r="G191" s="1627"/>
      <c r="H191" s="1628"/>
    </row>
    <row r="192" spans="2:8" x14ac:dyDescent="0.15">
      <c r="B192" s="250">
        <v>168</v>
      </c>
      <c r="C192" s="170"/>
      <c r="D192" s="171"/>
      <c r="E192" s="172"/>
      <c r="F192" s="169">
        <f t="shared" si="6"/>
        <v>0</v>
      </c>
      <c r="G192" s="1627"/>
      <c r="H192" s="1628"/>
    </row>
    <row r="193" spans="2:8" x14ac:dyDescent="0.15">
      <c r="B193" s="250">
        <v>169</v>
      </c>
      <c r="C193" s="170"/>
      <c r="D193" s="171"/>
      <c r="E193" s="172"/>
      <c r="F193" s="169">
        <f t="shared" si="6"/>
        <v>0</v>
      </c>
      <c r="G193" s="1627"/>
      <c r="H193" s="1628"/>
    </row>
    <row r="194" spans="2:8" x14ac:dyDescent="0.15">
      <c r="B194" s="250">
        <v>170</v>
      </c>
      <c r="C194" s="170"/>
      <c r="D194" s="171"/>
      <c r="E194" s="172"/>
      <c r="F194" s="169">
        <f t="shared" si="6"/>
        <v>0</v>
      </c>
      <c r="G194" s="1627"/>
      <c r="H194" s="1628"/>
    </row>
    <row r="195" spans="2:8" x14ac:dyDescent="0.15">
      <c r="B195" s="250">
        <v>171</v>
      </c>
      <c r="C195" s="170"/>
      <c r="D195" s="171"/>
      <c r="E195" s="172"/>
      <c r="F195" s="169">
        <f t="shared" si="6"/>
        <v>0</v>
      </c>
      <c r="G195" s="1627"/>
      <c r="H195" s="1628"/>
    </row>
    <row r="196" spans="2:8" x14ac:dyDescent="0.15">
      <c r="B196" s="250">
        <v>172</v>
      </c>
      <c r="C196" s="170"/>
      <c r="D196" s="171"/>
      <c r="E196" s="172"/>
      <c r="F196" s="169">
        <f t="shared" si="6"/>
        <v>0</v>
      </c>
      <c r="G196" s="1627"/>
      <c r="H196" s="1628"/>
    </row>
    <row r="197" spans="2:8" x14ac:dyDescent="0.15">
      <c r="B197" s="250">
        <v>173</v>
      </c>
      <c r="C197" s="170"/>
      <c r="D197" s="171"/>
      <c r="E197" s="172"/>
      <c r="F197" s="169">
        <f t="shared" si="6"/>
        <v>0</v>
      </c>
      <c r="G197" s="1627"/>
      <c r="H197" s="1628"/>
    </row>
    <row r="198" spans="2:8" x14ac:dyDescent="0.15">
      <c r="B198" s="250">
        <v>174</v>
      </c>
      <c r="C198" s="170"/>
      <c r="D198" s="171"/>
      <c r="E198" s="172"/>
      <c r="F198" s="169">
        <f t="shared" si="6"/>
        <v>0</v>
      </c>
      <c r="G198" s="1627"/>
      <c r="H198" s="1628"/>
    </row>
    <row r="199" spans="2:8" x14ac:dyDescent="0.15">
      <c r="B199" s="250">
        <v>175</v>
      </c>
      <c r="C199" s="170"/>
      <c r="D199" s="171"/>
      <c r="E199" s="172"/>
      <c r="F199" s="169">
        <f t="shared" si="6"/>
        <v>0</v>
      </c>
      <c r="G199" s="1627"/>
      <c r="H199" s="1628"/>
    </row>
    <row r="200" spans="2:8" x14ac:dyDescent="0.15">
      <c r="B200" s="250">
        <v>176</v>
      </c>
      <c r="C200" s="170"/>
      <c r="D200" s="171"/>
      <c r="E200" s="172"/>
      <c r="F200" s="169">
        <f t="shared" si="6"/>
        <v>0</v>
      </c>
      <c r="G200" s="1627"/>
      <c r="H200" s="1628"/>
    </row>
    <row r="201" spans="2:8" x14ac:dyDescent="0.15">
      <c r="B201" s="250">
        <v>177</v>
      </c>
      <c r="C201" s="170"/>
      <c r="D201" s="171"/>
      <c r="E201" s="172"/>
      <c r="F201" s="169">
        <f t="shared" si="6"/>
        <v>0</v>
      </c>
      <c r="G201" s="1627"/>
      <c r="H201" s="1628"/>
    </row>
    <row r="202" spans="2:8" x14ac:dyDescent="0.15">
      <c r="B202" s="250">
        <v>178</v>
      </c>
      <c r="C202" s="170"/>
      <c r="D202" s="171"/>
      <c r="E202" s="172"/>
      <c r="F202" s="169">
        <f t="shared" si="6"/>
        <v>0</v>
      </c>
      <c r="G202" s="1627"/>
      <c r="H202" s="1628"/>
    </row>
    <row r="203" spans="2:8" x14ac:dyDescent="0.15">
      <c r="B203" s="250">
        <v>179</v>
      </c>
      <c r="C203" s="170"/>
      <c r="D203" s="171"/>
      <c r="E203" s="172"/>
      <c r="F203" s="169">
        <f t="shared" si="6"/>
        <v>0</v>
      </c>
      <c r="G203" s="1627"/>
      <c r="H203" s="1628"/>
    </row>
    <row r="204" spans="2:8" x14ac:dyDescent="0.15">
      <c r="B204" s="250">
        <v>180</v>
      </c>
      <c r="C204" s="170"/>
      <c r="D204" s="171"/>
      <c r="E204" s="172"/>
      <c r="F204" s="169">
        <f t="shared" si="6"/>
        <v>0</v>
      </c>
      <c r="G204" s="1627"/>
      <c r="H204" s="1628"/>
    </row>
    <row r="205" spans="2:8" x14ac:dyDescent="0.15">
      <c r="B205" s="250">
        <v>181</v>
      </c>
      <c r="C205" s="170"/>
      <c r="D205" s="171"/>
      <c r="E205" s="172"/>
      <c r="F205" s="169">
        <f t="shared" si="6"/>
        <v>0</v>
      </c>
      <c r="G205" s="1627"/>
      <c r="H205" s="1628"/>
    </row>
    <row r="206" spans="2:8" x14ac:dyDescent="0.15">
      <c r="B206" s="250">
        <v>182</v>
      </c>
      <c r="C206" s="170"/>
      <c r="D206" s="171"/>
      <c r="E206" s="172"/>
      <c r="F206" s="169">
        <f t="shared" si="6"/>
        <v>0</v>
      </c>
      <c r="G206" s="1627"/>
      <c r="H206" s="1628"/>
    </row>
    <row r="207" spans="2:8" x14ac:dyDescent="0.15">
      <c r="B207" s="250">
        <v>183</v>
      </c>
      <c r="C207" s="170"/>
      <c r="D207" s="171"/>
      <c r="E207" s="172"/>
      <c r="F207" s="169">
        <f t="shared" si="6"/>
        <v>0</v>
      </c>
      <c r="G207" s="1627"/>
      <c r="H207" s="1628"/>
    </row>
    <row r="208" spans="2:8" x14ac:dyDescent="0.15">
      <c r="B208" s="250">
        <v>184</v>
      </c>
      <c r="C208" s="170"/>
      <c r="D208" s="171"/>
      <c r="E208" s="172"/>
      <c r="F208" s="169">
        <f t="shared" si="6"/>
        <v>0</v>
      </c>
      <c r="G208" s="1627"/>
      <c r="H208" s="1628"/>
    </row>
    <row r="209" spans="2:8" x14ac:dyDescent="0.15">
      <c r="B209" s="250">
        <v>185</v>
      </c>
      <c r="C209" s="170"/>
      <c r="D209" s="171"/>
      <c r="E209" s="172"/>
      <c r="F209" s="169">
        <f t="shared" si="6"/>
        <v>0</v>
      </c>
      <c r="G209" s="1627"/>
      <c r="H209" s="1628"/>
    </row>
    <row r="210" spans="2:8" x14ac:dyDescent="0.15">
      <c r="B210" s="250">
        <v>186</v>
      </c>
      <c r="C210" s="170"/>
      <c r="D210" s="171"/>
      <c r="E210" s="172"/>
      <c r="F210" s="169">
        <f t="shared" si="6"/>
        <v>0</v>
      </c>
      <c r="G210" s="1627"/>
      <c r="H210" s="1628"/>
    </row>
    <row r="211" spans="2:8" x14ac:dyDescent="0.15">
      <c r="B211" s="250">
        <v>187</v>
      </c>
      <c r="C211" s="170"/>
      <c r="D211" s="171"/>
      <c r="E211" s="172"/>
      <c r="F211" s="169">
        <f t="shared" si="6"/>
        <v>0</v>
      </c>
      <c r="G211" s="1627"/>
      <c r="H211" s="1628"/>
    </row>
    <row r="212" spans="2:8" x14ac:dyDescent="0.15">
      <c r="B212" s="250">
        <v>188</v>
      </c>
      <c r="C212" s="170"/>
      <c r="D212" s="171"/>
      <c r="E212" s="172"/>
      <c r="F212" s="169">
        <f t="shared" si="6"/>
        <v>0</v>
      </c>
      <c r="G212" s="1627"/>
      <c r="H212" s="1628"/>
    </row>
    <row r="213" spans="2:8" x14ac:dyDescent="0.15">
      <c r="B213" s="250">
        <v>189</v>
      </c>
      <c r="C213" s="170"/>
      <c r="D213" s="171"/>
      <c r="E213" s="172"/>
      <c r="F213" s="169">
        <f t="shared" si="6"/>
        <v>0</v>
      </c>
      <c r="G213" s="1627"/>
      <c r="H213" s="1628"/>
    </row>
    <row r="214" spans="2:8" x14ac:dyDescent="0.15">
      <c r="B214" s="250">
        <v>190</v>
      </c>
      <c r="C214" s="170"/>
      <c r="D214" s="171"/>
      <c r="E214" s="172"/>
      <c r="F214" s="169">
        <f t="shared" si="6"/>
        <v>0</v>
      </c>
      <c r="G214" s="1627"/>
      <c r="H214" s="1628"/>
    </row>
    <row r="215" spans="2:8" x14ac:dyDescent="0.15">
      <c r="B215" s="250">
        <v>191</v>
      </c>
      <c r="C215" s="170"/>
      <c r="D215" s="171"/>
      <c r="E215" s="172"/>
      <c r="F215" s="169">
        <f t="shared" si="6"/>
        <v>0</v>
      </c>
      <c r="G215" s="1627"/>
      <c r="H215" s="1628"/>
    </row>
    <row r="216" spans="2:8" x14ac:dyDescent="0.15">
      <c r="B216" s="250">
        <v>192</v>
      </c>
      <c r="C216" s="170"/>
      <c r="D216" s="171"/>
      <c r="E216" s="172"/>
      <c r="F216" s="169">
        <f t="shared" si="6"/>
        <v>0</v>
      </c>
      <c r="G216" s="1627"/>
      <c r="H216" s="1628"/>
    </row>
    <row r="217" spans="2:8" x14ac:dyDescent="0.15">
      <c r="B217" s="250">
        <v>193</v>
      </c>
      <c r="C217" s="170"/>
      <c r="D217" s="171"/>
      <c r="E217" s="172"/>
      <c r="F217" s="169">
        <f t="shared" ref="F217:F239" si="7">D217*E217</f>
        <v>0</v>
      </c>
      <c r="G217" s="1627"/>
      <c r="H217" s="1628"/>
    </row>
    <row r="218" spans="2:8" x14ac:dyDescent="0.15">
      <c r="B218" s="250">
        <v>194</v>
      </c>
      <c r="C218" s="170"/>
      <c r="D218" s="171"/>
      <c r="E218" s="172"/>
      <c r="F218" s="169">
        <f t="shared" si="7"/>
        <v>0</v>
      </c>
      <c r="G218" s="1627"/>
      <c r="H218" s="1628"/>
    </row>
    <row r="219" spans="2:8" x14ac:dyDescent="0.15">
      <c r="B219" s="250">
        <v>195</v>
      </c>
      <c r="C219" s="170"/>
      <c r="D219" s="171"/>
      <c r="E219" s="172"/>
      <c r="F219" s="169">
        <f t="shared" si="7"/>
        <v>0</v>
      </c>
      <c r="G219" s="1627"/>
      <c r="H219" s="1628"/>
    </row>
    <row r="220" spans="2:8" x14ac:dyDescent="0.15">
      <c r="B220" s="250">
        <v>196</v>
      </c>
      <c r="C220" s="170"/>
      <c r="D220" s="171"/>
      <c r="E220" s="172"/>
      <c r="F220" s="169">
        <f t="shared" si="7"/>
        <v>0</v>
      </c>
      <c r="G220" s="1627"/>
      <c r="H220" s="1628"/>
    </row>
    <row r="221" spans="2:8" x14ac:dyDescent="0.15">
      <c r="B221" s="250">
        <v>197</v>
      </c>
      <c r="C221" s="170"/>
      <c r="D221" s="171"/>
      <c r="E221" s="172"/>
      <c r="F221" s="169">
        <f t="shared" si="7"/>
        <v>0</v>
      </c>
      <c r="G221" s="1627"/>
      <c r="H221" s="1628"/>
    </row>
    <row r="222" spans="2:8" x14ac:dyDescent="0.15">
      <c r="B222" s="250">
        <v>198</v>
      </c>
      <c r="C222" s="170"/>
      <c r="D222" s="171"/>
      <c r="E222" s="172"/>
      <c r="F222" s="169">
        <f t="shared" si="7"/>
        <v>0</v>
      </c>
      <c r="G222" s="1627"/>
      <c r="H222" s="1628"/>
    </row>
    <row r="223" spans="2:8" x14ac:dyDescent="0.15">
      <c r="B223" s="250">
        <v>199</v>
      </c>
      <c r="C223" s="170"/>
      <c r="D223" s="171"/>
      <c r="E223" s="172"/>
      <c r="F223" s="169">
        <f t="shared" si="7"/>
        <v>0</v>
      </c>
      <c r="G223" s="1627"/>
      <c r="H223" s="1628"/>
    </row>
    <row r="224" spans="2:8" x14ac:dyDescent="0.15">
      <c r="B224" s="250">
        <v>200</v>
      </c>
      <c r="C224" s="170"/>
      <c r="D224" s="171"/>
      <c r="E224" s="172"/>
      <c r="F224" s="169">
        <f t="shared" si="7"/>
        <v>0</v>
      </c>
      <c r="G224" s="1627"/>
      <c r="H224" s="1628"/>
    </row>
    <row r="225" spans="2:8" x14ac:dyDescent="0.15">
      <c r="B225" s="250">
        <v>201</v>
      </c>
      <c r="C225" s="170"/>
      <c r="D225" s="171"/>
      <c r="E225" s="172"/>
      <c r="F225" s="169">
        <f t="shared" si="7"/>
        <v>0</v>
      </c>
      <c r="G225" s="1627"/>
      <c r="H225" s="1628"/>
    </row>
    <row r="226" spans="2:8" x14ac:dyDescent="0.15">
      <c r="B226" s="250">
        <v>202</v>
      </c>
      <c r="C226" s="170"/>
      <c r="D226" s="171"/>
      <c r="E226" s="172"/>
      <c r="F226" s="169">
        <f t="shared" si="7"/>
        <v>0</v>
      </c>
      <c r="G226" s="1627"/>
      <c r="H226" s="1628"/>
    </row>
    <row r="227" spans="2:8" x14ac:dyDescent="0.15">
      <c r="B227" s="250">
        <v>203</v>
      </c>
      <c r="C227" s="170"/>
      <c r="D227" s="171"/>
      <c r="E227" s="172"/>
      <c r="F227" s="169">
        <f t="shared" si="7"/>
        <v>0</v>
      </c>
      <c r="G227" s="1627"/>
      <c r="H227" s="1628"/>
    </row>
    <row r="228" spans="2:8" x14ac:dyDescent="0.15">
      <c r="B228" s="250">
        <v>204</v>
      </c>
      <c r="C228" s="170"/>
      <c r="D228" s="171"/>
      <c r="E228" s="172"/>
      <c r="F228" s="169">
        <f t="shared" si="7"/>
        <v>0</v>
      </c>
      <c r="G228" s="1627"/>
      <c r="H228" s="1628"/>
    </row>
    <row r="229" spans="2:8" x14ac:dyDescent="0.15">
      <c r="B229" s="250">
        <v>205</v>
      </c>
      <c r="C229" s="170"/>
      <c r="D229" s="171"/>
      <c r="E229" s="172"/>
      <c r="F229" s="169">
        <f t="shared" si="7"/>
        <v>0</v>
      </c>
      <c r="G229" s="1627"/>
      <c r="H229" s="1628"/>
    </row>
    <row r="230" spans="2:8" x14ac:dyDescent="0.15">
      <c r="B230" s="250">
        <v>206</v>
      </c>
      <c r="C230" s="170"/>
      <c r="D230" s="171"/>
      <c r="E230" s="172"/>
      <c r="F230" s="169">
        <f t="shared" si="7"/>
        <v>0</v>
      </c>
      <c r="G230" s="1627"/>
      <c r="H230" s="1628"/>
    </row>
    <row r="231" spans="2:8" x14ac:dyDescent="0.15">
      <c r="B231" s="250">
        <v>207</v>
      </c>
      <c r="C231" s="170"/>
      <c r="D231" s="171"/>
      <c r="E231" s="172"/>
      <c r="F231" s="169">
        <f t="shared" si="7"/>
        <v>0</v>
      </c>
      <c r="G231" s="1627"/>
      <c r="H231" s="1628"/>
    </row>
    <row r="232" spans="2:8" x14ac:dyDescent="0.15">
      <c r="B232" s="250">
        <v>208</v>
      </c>
      <c r="C232" s="170"/>
      <c r="D232" s="171"/>
      <c r="E232" s="172"/>
      <c r="F232" s="169">
        <f t="shared" si="7"/>
        <v>0</v>
      </c>
      <c r="G232" s="1627"/>
      <c r="H232" s="1628"/>
    </row>
    <row r="233" spans="2:8" x14ac:dyDescent="0.15">
      <c r="B233" s="250">
        <v>209</v>
      </c>
      <c r="C233" s="170"/>
      <c r="D233" s="171"/>
      <c r="E233" s="172"/>
      <c r="F233" s="169">
        <f t="shared" si="7"/>
        <v>0</v>
      </c>
      <c r="G233" s="1627"/>
      <c r="H233" s="1628"/>
    </row>
    <row r="234" spans="2:8" x14ac:dyDescent="0.15">
      <c r="B234" s="250">
        <v>210</v>
      </c>
      <c r="C234" s="170"/>
      <c r="D234" s="171"/>
      <c r="E234" s="172"/>
      <c r="F234" s="169">
        <f t="shared" si="7"/>
        <v>0</v>
      </c>
      <c r="G234" s="1627"/>
      <c r="H234" s="1628"/>
    </row>
    <row r="235" spans="2:8" x14ac:dyDescent="0.15">
      <c r="B235" s="250">
        <v>211</v>
      </c>
      <c r="C235" s="166"/>
      <c r="D235" s="167"/>
      <c r="E235" s="168"/>
      <c r="F235" s="169">
        <f t="shared" si="7"/>
        <v>0</v>
      </c>
      <c r="G235" s="1631"/>
      <c r="H235" s="1632"/>
    </row>
    <row r="236" spans="2:8" x14ac:dyDescent="0.15">
      <c r="B236" s="250">
        <v>212</v>
      </c>
      <c r="C236" s="170"/>
      <c r="D236" s="171"/>
      <c r="E236" s="172"/>
      <c r="F236" s="169">
        <f t="shared" si="7"/>
        <v>0</v>
      </c>
      <c r="G236" s="1627"/>
      <c r="H236" s="1628"/>
    </row>
    <row r="237" spans="2:8" x14ac:dyDescent="0.15">
      <c r="B237" s="250">
        <v>213</v>
      </c>
      <c r="C237" s="170"/>
      <c r="D237" s="171"/>
      <c r="E237" s="172"/>
      <c r="F237" s="169">
        <f t="shared" si="7"/>
        <v>0</v>
      </c>
      <c r="G237" s="1627"/>
      <c r="H237" s="1628"/>
    </row>
    <row r="238" spans="2:8" x14ac:dyDescent="0.15">
      <c r="B238" s="250">
        <v>214</v>
      </c>
      <c r="C238" s="170"/>
      <c r="D238" s="171"/>
      <c r="E238" s="172"/>
      <c r="F238" s="169">
        <f t="shared" si="7"/>
        <v>0</v>
      </c>
      <c r="G238" s="1627"/>
      <c r="H238" s="1628"/>
    </row>
    <row r="239" spans="2:8" x14ac:dyDescent="0.15">
      <c r="B239" s="250">
        <v>215</v>
      </c>
      <c r="C239" s="173"/>
      <c r="D239" s="174"/>
      <c r="E239" s="175"/>
      <c r="F239" s="176">
        <f t="shared" si="7"/>
        <v>0</v>
      </c>
      <c r="G239" s="1629"/>
      <c r="H239" s="1630"/>
    </row>
    <row r="240" spans="2:8" x14ac:dyDescent="0.15">
      <c r="B240" s="248"/>
      <c r="C240" s="177"/>
      <c r="D240" s="178"/>
      <c r="E240" s="178"/>
      <c r="F240" s="178"/>
      <c r="G240" s="179"/>
    </row>
    <row r="241" spans="2:8" x14ac:dyDescent="0.15">
      <c r="B241" s="249"/>
      <c r="H241" s="180"/>
    </row>
    <row r="242" spans="2:8" x14ac:dyDescent="0.15">
      <c r="B242" s="1633" t="s">
        <v>377</v>
      </c>
      <c r="C242" s="1635" t="s">
        <v>378</v>
      </c>
      <c r="D242" s="1637" t="s">
        <v>382</v>
      </c>
      <c r="E242" s="1637"/>
      <c r="F242" s="181" t="s">
        <v>380</v>
      </c>
      <c r="G242" s="1638" t="s">
        <v>381</v>
      </c>
      <c r="H242" s="1639"/>
    </row>
    <row r="243" spans="2:8" x14ac:dyDescent="0.15">
      <c r="B243" s="1634"/>
      <c r="C243" s="1636"/>
      <c r="D243" s="182" t="s">
        <v>210</v>
      </c>
      <c r="E243" s="183" t="s">
        <v>211</v>
      </c>
      <c r="F243" s="184" t="s">
        <v>212</v>
      </c>
      <c r="G243" s="1640"/>
      <c r="H243" s="1641"/>
    </row>
    <row r="244" spans="2:8" x14ac:dyDescent="0.15">
      <c r="B244" s="250">
        <v>216</v>
      </c>
      <c r="C244" s="166"/>
      <c r="D244" s="167"/>
      <c r="E244" s="168"/>
      <c r="F244" s="169">
        <f t="shared" ref="F244:F275" si="8">D244*E244</f>
        <v>0</v>
      </c>
      <c r="G244" s="1642"/>
      <c r="H244" s="1643"/>
    </row>
    <row r="245" spans="2:8" x14ac:dyDescent="0.15">
      <c r="B245" s="250">
        <v>217</v>
      </c>
      <c r="C245" s="170"/>
      <c r="D245" s="171"/>
      <c r="E245" s="172"/>
      <c r="F245" s="169">
        <f t="shared" si="8"/>
        <v>0</v>
      </c>
      <c r="G245" s="1627"/>
      <c r="H245" s="1628"/>
    </row>
    <row r="246" spans="2:8" x14ac:dyDescent="0.15">
      <c r="B246" s="250">
        <v>218</v>
      </c>
      <c r="C246" s="170"/>
      <c r="D246" s="171"/>
      <c r="E246" s="172"/>
      <c r="F246" s="169">
        <f t="shared" si="8"/>
        <v>0</v>
      </c>
      <c r="G246" s="1627"/>
      <c r="H246" s="1628"/>
    </row>
    <row r="247" spans="2:8" x14ac:dyDescent="0.15">
      <c r="B247" s="250">
        <v>219</v>
      </c>
      <c r="C247" s="170"/>
      <c r="D247" s="171"/>
      <c r="E247" s="172"/>
      <c r="F247" s="169">
        <f t="shared" si="8"/>
        <v>0</v>
      </c>
      <c r="G247" s="1627"/>
      <c r="H247" s="1628"/>
    </row>
    <row r="248" spans="2:8" x14ac:dyDescent="0.15">
      <c r="B248" s="250">
        <v>220</v>
      </c>
      <c r="C248" s="170"/>
      <c r="D248" s="171"/>
      <c r="E248" s="172"/>
      <c r="F248" s="169">
        <f t="shared" si="8"/>
        <v>0</v>
      </c>
      <c r="G248" s="1627"/>
      <c r="H248" s="1628"/>
    </row>
    <row r="249" spans="2:8" x14ac:dyDescent="0.15">
      <c r="B249" s="250">
        <v>221</v>
      </c>
      <c r="C249" s="170"/>
      <c r="D249" s="171"/>
      <c r="E249" s="172"/>
      <c r="F249" s="169">
        <f t="shared" si="8"/>
        <v>0</v>
      </c>
      <c r="G249" s="1627"/>
      <c r="H249" s="1628"/>
    </row>
    <row r="250" spans="2:8" x14ac:dyDescent="0.15">
      <c r="B250" s="250">
        <v>222</v>
      </c>
      <c r="C250" s="170"/>
      <c r="D250" s="171"/>
      <c r="E250" s="172"/>
      <c r="F250" s="169">
        <f t="shared" si="8"/>
        <v>0</v>
      </c>
      <c r="G250" s="1627"/>
      <c r="H250" s="1628"/>
    </row>
    <row r="251" spans="2:8" x14ac:dyDescent="0.15">
      <c r="B251" s="250">
        <v>223</v>
      </c>
      <c r="C251" s="170"/>
      <c r="D251" s="171"/>
      <c r="E251" s="172"/>
      <c r="F251" s="169">
        <f t="shared" si="8"/>
        <v>0</v>
      </c>
      <c r="G251" s="1627"/>
      <c r="H251" s="1628"/>
    </row>
    <row r="252" spans="2:8" x14ac:dyDescent="0.15">
      <c r="B252" s="250">
        <v>224</v>
      </c>
      <c r="C252" s="170"/>
      <c r="D252" s="171"/>
      <c r="E252" s="172"/>
      <c r="F252" s="169">
        <f t="shared" si="8"/>
        <v>0</v>
      </c>
      <c r="G252" s="1627"/>
      <c r="H252" s="1628"/>
    </row>
    <row r="253" spans="2:8" x14ac:dyDescent="0.15">
      <c r="B253" s="250">
        <v>225</v>
      </c>
      <c r="C253" s="170"/>
      <c r="D253" s="171"/>
      <c r="E253" s="172"/>
      <c r="F253" s="169">
        <f t="shared" si="8"/>
        <v>0</v>
      </c>
      <c r="G253" s="1627"/>
      <c r="H253" s="1628"/>
    </row>
    <row r="254" spans="2:8" x14ac:dyDescent="0.15">
      <c r="B254" s="250">
        <v>226</v>
      </c>
      <c r="C254" s="170"/>
      <c r="D254" s="171"/>
      <c r="E254" s="172"/>
      <c r="F254" s="169">
        <f t="shared" si="8"/>
        <v>0</v>
      </c>
      <c r="G254" s="1627"/>
      <c r="H254" s="1628"/>
    </row>
    <row r="255" spans="2:8" x14ac:dyDescent="0.15">
      <c r="B255" s="250">
        <v>227</v>
      </c>
      <c r="C255" s="170"/>
      <c r="D255" s="171"/>
      <c r="E255" s="172"/>
      <c r="F255" s="169">
        <f t="shared" si="8"/>
        <v>0</v>
      </c>
      <c r="G255" s="1627"/>
      <c r="H255" s="1628"/>
    </row>
    <row r="256" spans="2:8" x14ac:dyDescent="0.15">
      <c r="B256" s="250">
        <v>228</v>
      </c>
      <c r="C256" s="170"/>
      <c r="D256" s="171"/>
      <c r="E256" s="172"/>
      <c r="F256" s="169">
        <f t="shared" si="8"/>
        <v>0</v>
      </c>
      <c r="G256" s="1627"/>
      <c r="H256" s="1628"/>
    </row>
    <row r="257" spans="2:8" x14ac:dyDescent="0.15">
      <c r="B257" s="250">
        <v>229</v>
      </c>
      <c r="C257" s="170"/>
      <c r="D257" s="171"/>
      <c r="E257" s="172"/>
      <c r="F257" s="169">
        <f t="shared" si="8"/>
        <v>0</v>
      </c>
      <c r="G257" s="1627"/>
      <c r="H257" s="1628"/>
    </row>
    <row r="258" spans="2:8" x14ac:dyDescent="0.15">
      <c r="B258" s="250">
        <v>230</v>
      </c>
      <c r="C258" s="170"/>
      <c r="D258" s="171"/>
      <c r="E258" s="172"/>
      <c r="F258" s="169">
        <f t="shared" si="8"/>
        <v>0</v>
      </c>
      <c r="G258" s="1627"/>
      <c r="H258" s="1628"/>
    </row>
    <row r="259" spans="2:8" x14ac:dyDescent="0.15">
      <c r="B259" s="250">
        <v>231</v>
      </c>
      <c r="C259" s="170"/>
      <c r="D259" s="171"/>
      <c r="E259" s="172"/>
      <c r="F259" s="169">
        <f t="shared" si="8"/>
        <v>0</v>
      </c>
      <c r="G259" s="1627"/>
      <c r="H259" s="1628"/>
    </row>
    <row r="260" spans="2:8" x14ac:dyDescent="0.15">
      <c r="B260" s="250">
        <v>232</v>
      </c>
      <c r="C260" s="170"/>
      <c r="D260" s="171"/>
      <c r="E260" s="172"/>
      <c r="F260" s="169">
        <f t="shared" si="8"/>
        <v>0</v>
      </c>
      <c r="G260" s="1627"/>
      <c r="H260" s="1628"/>
    </row>
    <row r="261" spans="2:8" x14ac:dyDescent="0.15">
      <c r="B261" s="250">
        <v>233</v>
      </c>
      <c r="C261" s="170"/>
      <c r="D261" s="171"/>
      <c r="E261" s="172"/>
      <c r="F261" s="169">
        <f t="shared" si="8"/>
        <v>0</v>
      </c>
      <c r="G261" s="1627"/>
      <c r="H261" s="1628"/>
    </row>
    <row r="262" spans="2:8" x14ac:dyDescent="0.15">
      <c r="B262" s="250">
        <v>234</v>
      </c>
      <c r="C262" s="170"/>
      <c r="D262" s="171"/>
      <c r="E262" s="172"/>
      <c r="F262" s="169">
        <f t="shared" si="8"/>
        <v>0</v>
      </c>
      <c r="G262" s="1627"/>
      <c r="H262" s="1628"/>
    </row>
    <row r="263" spans="2:8" x14ac:dyDescent="0.15">
      <c r="B263" s="250">
        <v>235</v>
      </c>
      <c r="C263" s="170"/>
      <c r="D263" s="171"/>
      <c r="E263" s="172"/>
      <c r="F263" s="169">
        <f t="shared" si="8"/>
        <v>0</v>
      </c>
      <c r="G263" s="1627"/>
      <c r="H263" s="1628"/>
    </row>
    <row r="264" spans="2:8" x14ac:dyDescent="0.15">
      <c r="B264" s="250">
        <v>236</v>
      </c>
      <c r="C264" s="170"/>
      <c r="D264" s="171"/>
      <c r="E264" s="172"/>
      <c r="F264" s="169">
        <f t="shared" si="8"/>
        <v>0</v>
      </c>
      <c r="G264" s="1627"/>
      <c r="H264" s="1628"/>
    </row>
    <row r="265" spans="2:8" x14ac:dyDescent="0.15">
      <c r="B265" s="250">
        <v>237</v>
      </c>
      <c r="C265" s="170"/>
      <c r="D265" s="171"/>
      <c r="E265" s="172"/>
      <c r="F265" s="169">
        <f t="shared" si="8"/>
        <v>0</v>
      </c>
      <c r="G265" s="1627"/>
      <c r="H265" s="1628"/>
    </row>
    <row r="266" spans="2:8" x14ac:dyDescent="0.15">
      <c r="B266" s="250">
        <v>238</v>
      </c>
      <c r="C266" s="170"/>
      <c r="D266" s="171"/>
      <c r="E266" s="172"/>
      <c r="F266" s="169">
        <f t="shared" si="8"/>
        <v>0</v>
      </c>
      <c r="G266" s="1627"/>
      <c r="H266" s="1628"/>
    </row>
    <row r="267" spans="2:8" x14ac:dyDescent="0.15">
      <c r="B267" s="250">
        <v>239</v>
      </c>
      <c r="C267" s="170"/>
      <c r="D267" s="171"/>
      <c r="E267" s="172"/>
      <c r="F267" s="169">
        <f t="shared" si="8"/>
        <v>0</v>
      </c>
      <c r="G267" s="1627"/>
      <c r="H267" s="1628"/>
    </row>
    <row r="268" spans="2:8" x14ac:dyDescent="0.15">
      <c r="B268" s="250">
        <v>240</v>
      </c>
      <c r="C268" s="170"/>
      <c r="D268" s="171"/>
      <c r="E268" s="172"/>
      <c r="F268" s="169">
        <f t="shared" si="8"/>
        <v>0</v>
      </c>
      <c r="G268" s="1627"/>
      <c r="H268" s="1628"/>
    </row>
    <row r="269" spans="2:8" x14ac:dyDescent="0.15">
      <c r="B269" s="250">
        <v>241</v>
      </c>
      <c r="C269" s="170"/>
      <c r="D269" s="171"/>
      <c r="E269" s="172"/>
      <c r="F269" s="169">
        <f t="shared" si="8"/>
        <v>0</v>
      </c>
      <c r="G269" s="1627"/>
      <c r="H269" s="1628"/>
    </row>
    <row r="270" spans="2:8" x14ac:dyDescent="0.15">
      <c r="B270" s="250">
        <v>242</v>
      </c>
      <c r="C270" s="170"/>
      <c r="D270" s="171"/>
      <c r="E270" s="172"/>
      <c r="F270" s="169">
        <f t="shared" si="8"/>
        <v>0</v>
      </c>
      <c r="G270" s="1627"/>
      <c r="H270" s="1628"/>
    </row>
    <row r="271" spans="2:8" x14ac:dyDescent="0.15">
      <c r="B271" s="250">
        <v>243</v>
      </c>
      <c r="C271" s="170"/>
      <c r="D271" s="171"/>
      <c r="E271" s="172"/>
      <c r="F271" s="169">
        <f t="shared" si="8"/>
        <v>0</v>
      </c>
      <c r="G271" s="1627"/>
      <c r="H271" s="1628"/>
    </row>
    <row r="272" spans="2:8" x14ac:dyDescent="0.15">
      <c r="B272" s="250">
        <v>244</v>
      </c>
      <c r="C272" s="170"/>
      <c r="D272" s="171"/>
      <c r="E272" s="172"/>
      <c r="F272" s="169">
        <f t="shared" si="8"/>
        <v>0</v>
      </c>
      <c r="G272" s="1627"/>
      <c r="H272" s="1628"/>
    </row>
    <row r="273" spans="2:8" x14ac:dyDescent="0.15">
      <c r="B273" s="250">
        <v>245</v>
      </c>
      <c r="C273" s="170"/>
      <c r="D273" s="171"/>
      <c r="E273" s="172"/>
      <c r="F273" s="169">
        <f t="shared" si="8"/>
        <v>0</v>
      </c>
      <c r="G273" s="1627"/>
      <c r="H273" s="1628"/>
    </row>
    <row r="274" spans="2:8" x14ac:dyDescent="0.15">
      <c r="B274" s="250">
        <v>246</v>
      </c>
      <c r="C274" s="170"/>
      <c r="D274" s="171"/>
      <c r="E274" s="172"/>
      <c r="F274" s="169">
        <f t="shared" si="8"/>
        <v>0</v>
      </c>
      <c r="G274" s="1627"/>
      <c r="H274" s="1628"/>
    </row>
    <row r="275" spans="2:8" x14ac:dyDescent="0.15">
      <c r="B275" s="250">
        <v>247</v>
      </c>
      <c r="C275" s="170"/>
      <c r="D275" s="171"/>
      <c r="E275" s="172"/>
      <c r="F275" s="169">
        <f t="shared" si="8"/>
        <v>0</v>
      </c>
      <c r="G275" s="1627"/>
      <c r="H275" s="1628"/>
    </row>
    <row r="276" spans="2:8" x14ac:dyDescent="0.15">
      <c r="B276" s="250">
        <v>248</v>
      </c>
      <c r="C276" s="170"/>
      <c r="D276" s="171"/>
      <c r="E276" s="172"/>
      <c r="F276" s="169">
        <f t="shared" ref="F276:F298" si="9">D276*E276</f>
        <v>0</v>
      </c>
      <c r="G276" s="1627"/>
      <c r="H276" s="1628"/>
    </row>
    <row r="277" spans="2:8" x14ac:dyDescent="0.15">
      <c r="B277" s="250">
        <v>249</v>
      </c>
      <c r="C277" s="170"/>
      <c r="D277" s="171"/>
      <c r="E277" s="172"/>
      <c r="F277" s="169">
        <f t="shared" si="9"/>
        <v>0</v>
      </c>
      <c r="G277" s="1627"/>
      <c r="H277" s="1628"/>
    </row>
    <row r="278" spans="2:8" x14ac:dyDescent="0.15">
      <c r="B278" s="250">
        <v>250</v>
      </c>
      <c r="C278" s="170"/>
      <c r="D278" s="171"/>
      <c r="E278" s="172"/>
      <c r="F278" s="169">
        <f t="shared" si="9"/>
        <v>0</v>
      </c>
      <c r="G278" s="1627"/>
      <c r="H278" s="1628"/>
    </row>
    <row r="279" spans="2:8" x14ac:dyDescent="0.15">
      <c r="B279" s="250">
        <v>251</v>
      </c>
      <c r="C279" s="170"/>
      <c r="D279" s="171"/>
      <c r="E279" s="172"/>
      <c r="F279" s="169">
        <f t="shared" si="9"/>
        <v>0</v>
      </c>
      <c r="G279" s="1627"/>
      <c r="H279" s="1628"/>
    </row>
    <row r="280" spans="2:8" x14ac:dyDescent="0.15">
      <c r="B280" s="250">
        <v>252</v>
      </c>
      <c r="C280" s="170"/>
      <c r="D280" s="171"/>
      <c r="E280" s="172"/>
      <c r="F280" s="169">
        <f t="shared" si="9"/>
        <v>0</v>
      </c>
      <c r="G280" s="1627"/>
      <c r="H280" s="1628"/>
    </row>
    <row r="281" spans="2:8" x14ac:dyDescent="0.15">
      <c r="B281" s="250">
        <v>253</v>
      </c>
      <c r="C281" s="170"/>
      <c r="D281" s="171"/>
      <c r="E281" s="172"/>
      <c r="F281" s="169">
        <f t="shared" si="9"/>
        <v>0</v>
      </c>
      <c r="G281" s="1627"/>
      <c r="H281" s="1628"/>
    </row>
    <row r="282" spans="2:8" x14ac:dyDescent="0.15">
      <c r="B282" s="250">
        <v>254</v>
      </c>
      <c r="C282" s="170"/>
      <c r="D282" s="171"/>
      <c r="E282" s="172"/>
      <c r="F282" s="169">
        <f t="shared" si="9"/>
        <v>0</v>
      </c>
      <c r="G282" s="1627"/>
      <c r="H282" s="1628"/>
    </row>
    <row r="283" spans="2:8" x14ac:dyDescent="0.15">
      <c r="B283" s="250">
        <v>255</v>
      </c>
      <c r="C283" s="170"/>
      <c r="D283" s="171"/>
      <c r="E283" s="172"/>
      <c r="F283" s="169">
        <f t="shared" si="9"/>
        <v>0</v>
      </c>
      <c r="G283" s="1627"/>
      <c r="H283" s="1628"/>
    </row>
    <row r="284" spans="2:8" x14ac:dyDescent="0.15">
      <c r="B284" s="250">
        <v>256</v>
      </c>
      <c r="C284" s="170"/>
      <c r="D284" s="171"/>
      <c r="E284" s="172"/>
      <c r="F284" s="169">
        <f t="shared" si="9"/>
        <v>0</v>
      </c>
      <c r="G284" s="1627"/>
      <c r="H284" s="1628"/>
    </row>
    <row r="285" spans="2:8" x14ac:dyDescent="0.15">
      <c r="B285" s="250">
        <v>257</v>
      </c>
      <c r="C285" s="170"/>
      <c r="D285" s="171"/>
      <c r="E285" s="172"/>
      <c r="F285" s="169">
        <f t="shared" si="9"/>
        <v>0</v>
      </c>
      <c r="G285" s="1627"/>
      <c r="H285" s="1628"/>
    </row>
    <row r="286" spans="2:8" x14ac:dyDescent="0.15">
      <c r="B286" s="250">
        <v>258</v>
      </c>
      <c r="C286" s="170"/>
      <c r="D286" s="171"/>
      <c r="E286" s="172"/>
      <c r="F286" s="169">
        <f t="shared" si="9"/>
        <v>0</v>
      </c>
      <c r="G286" s="1627"/>
      <c r="H286" s="1628"/>
    </row>
    <row r="287" spans="2:8" x14ac:dyDescent="0.15">
      <c r="B287" s="250">
        <v>259</v>
      </c>
      <c r="C287" s="170"/>
      <c r="D287" s="171"/>
      <c r="E287" s="172"/>
      <c r="F287" s="169">
        <f t="shared" si="9"/>
        <v>0</v>
      </c>
      <c r="G287" s="1627"/>
      <c r="H287" s="1628"/>
    </row>
    <row r="288" spans="2:8" x14ac:dyDescent="0.15">
      <c r="B288" s="250">
        <v>260</v>
      </c>
      <c r="C288" s="170"/>
      <c r="D288" s="171"/>
      <c r="E288" s="172"/>
      <c r="F288" s="169">
        <f t="shared" si="9"/>
        <v>0</v>
      </c>
      <c r="G288" s="1627"/>
      <c r="H288" s="1628"/>
    </row>
    <row r="289" spans="2:8" x14ac:dyDescent="0.15">
      <c r="B289" s="250">
        <v>261</v>
      </c>
      <c r="C289" s="170"/>
      <c r="D289" s="171"/>
      <c r="E289" s="172"/>
      <c r="F289" s="169">
        <f t="shared" si="9"/>
        <v>0</v>
      </c>
      <c r="G289" s="1627"/>
      <c r="H289" s="1628"/>
    </row>
    <row r="290" spans="2:8" x14ac:dyDescent="0.15">
      <c r="B290" s="250">
        <v>262</v>
      </c>
      <c r="C290" s="170"/>
      <c r="D290" s="171"/>
      <c r="E290" s="172"/>
      <c r="F290" s="169">
        <f t="shared" si="9"/>
        <v>0</v>
      </c>
      <c r="G290" s="1627"/>
      <c r="H290" s="1628"/>
    </row>
    <row r="291" spans="2:8" x14ac:dyDescent="0.15">
      <c r="B291" s="250">
        <v>263</v>
      </c>
      <c r="C291" s="170"/>
      <c r="D291" s="171"/>
      <c r="E291" s="172"/>
      <c r="F291" s="169">
        <f t="shared" si="9"/>
        <v>0</v>
      </c>
      <c r="G291" s="1627"/>
      <c r="H291" s="1628"/>
    </row>
    <row r="292" spans="2:8" x14ac:dyDescent="0.15">
      <c r="B292" s="250">
        <v>264</v>
      </c>
      <c r="C292" s="170"/>
      <c r="D292" s="171"/>
      <c r="E292" s="172"/>
      <c r="F292" s="169">
        <f t="shared" si="9"/>
        <v>0</v>
      </c>
      <c r="G292" s="1627"/>
      <c r="H292" s="1628"/>
    </row>
    <row r="293" spans="2:8" x14ac:dyDescent="0.15">
      <c r="B293" s="250">
        <v>265</v>
      </c>
      <c r="C293" s="170"/>
      <c r="D293" s="171"/>
      <c r="E293" s="172"/>
      <c r="F293" s="169">
        <f t="shared" si="9"/>
        <v>0</v>
      </c>
      <c r="G293" s="1627"/>
      <c r="H293" s="1628"/>
    </row>
    <row r="294" spans="2:8" x14ac:dyDescent="0.15">
      <c r="B294" s="250">
        <v>266</v>
      </c>
      <c r="C294" s="166"/>
      <c r="D294" s="167"/>
      <c r="E294" s="168"/>
      <c r="F294" s="169">
        <f t="shared" si="9"/>
        <v>0</v>
      </c>
      <c r="G294" s="1631"/>
      <c r="H294" s="1632"/>
    </row>
    <row r="295" spans="2:8" x14ac:dyDescent="0.15">
      <c r="B295" s="250">
        <v>267</v>
      </c>
      <c r="C295" s="170"/>
      <c r="D295" s="171"/>
      <c r="E295" s="172"/>
      <c r="F295" s="169">
        <f t="shared" si="9"/>
        <v>0</v>
      </c>
      <c r="G295" s="1627"/>
      <c r="H295" s="1628"/>
    </row>
    <row r="296" spans="2:8" x14ac:dyDescent="0.15">
      <c r="B296" s="250">
        <v>268</v>
      </c>
      <c r="C296" s="170"/>
      <c r="D296" s="171"/>
      <c r="E296" s="172"/>
      <c r="F296" s="169">
        <f t="shared" si="9"/>
        <v>0</v>
      </c>
      <c r="G296" s="1627"/>
      <c r="H296" s="1628"/>
    </row>
    <row r="297" spans="2:8" x14ac:dyDescent="0.15">
      <c r="B297" s="250">
        <v>269</v>
      </c>
      <c r="C297" s="170"/>
      <c r="D297" s="171"/>
      <c r="E297" s="172"/>
      <c r="F297" s="169">
        <f t="shared" si="9"/>
        <v>0</v>
      </c>
      <c r="G297" s="1627"/>
      <c r="H297" s="1628"/>
    </row>
    <row r="298" spans="2:8" x14ac:dyDescent="0.15">
      <c r="B298" s="250">
        <v>270</v>
      </c>
      <c r="C298" s="173"/>
      <c r="D298" s="174"/>
      <c r="E298" s="175"/>
      <c r="F298" s="176">
        <f t="shared" si="9"/>
        <v>0</v>
      </c>
      <c r="G298" s="1629"/>
      <c r="H298" s="1630"/>
    </row>
  </sheetData>
  <mergeCells count="290">
    <mergeCell ref="G120:H120"/>
    <mergeCell ref="G121:H121"/>
    <mergeCell ref="G115:H115"/>
    <mergeCell ref="G116:H116"/>
    <mergeCell ref="G117:H117"/>
    <mergeCell ref="G118:H118"/>
    <mergeCell ref="G113:H113"/>
    <mergeCell ref="G114:H114"/>
    <mergeCell ref="G107:H107"/>
    <mergeCell ref="G108:H108"/>
    <mergeCell ref="G109:H109"/>
    <mergeCell ref="G110:H110"/>
    <mergeCell ref="G111:H111"/>
    <mergeCell ref="G112:H112"/>
    <mergeCell ref="G119:H119"/>
    <mergeCell ref="G105:H105"/>
    <mergeCell ref="G106:H106"/>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89:H89"/>
    <mergeCell ref="G90:H90"/>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73:H73"/>
    <mergeCell ref="G74:H74"/>
    <mergeCell ref="G60:H60"/>
    <mergeCell ref="G61:H61"/>
    <mergeCell ref="G67:H67"/>
    <mergeCell ref="G68:H68"/>
    <mergeCell ref="G69:H69"/>
    <mergeCell ref="G70:H70"/>
    <mergeCell ref="B65:B66"/>
    <mergeCell ref="C65:C66"/>
    <mergeCell ref="D65:E65"/>
    <mergeCell ref="G65:H66"/>
    <mergeCell ref="G71:H71"/>
    <mergeCell ref="G72:H72"/>
    <mergeCell ref="G58:H58"/>
    <mergeCell ref="G59:H59"/>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42:H42"/>
    <mergeCell ref="G43:H43"/>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27:H27"/>
    <mergeCell ref="G17:H17"/>
    <mergeCell ref="G18:H18"/>
    <mergeCell ref="G19:H19"/>
    <mergeCell ref="G20:H20"/>
    <mergeCell ref="G21:H21"/>
    <mergeCell ref="G22:H22"/>
    <mergeCell ref="G23:H23"/>
    <mergeCell ref="G24:H24"/>
    <mergeCell ref="G25:H25"/>
    <mergeCell ref="B10:B11"/>
    <mergeCell ref="C10:C11"/>
    <mergeCell ref="G10:H11"/>
    <mergeCell ref="D10:E10"/>
    <mergeCell ref="G16:H16"/>
    <mergeCell ref="G26:H26"/>
    <mergeCell ref="G12:H12"/>
    <mergeCell ref="G13:H13"/>
    <mergeCell ref="G14:H14"/>
    <mergeCell ref="G15:H15"/>
    <mergeCell ref="B124:B125"/>
    <mergeCell ref="C124:C125"/>
    <mergeCell ref="D124:E124"/>
    <mergeCell ref="G124:H125"/>
    <mergeCell ref="G138:H138"/>
    <mergeCell ref="G139:H139"/>
    <mergeCell ref="G128:H128"/>
    <mergeCell ref="G129:H129"/>
    <mergeCell ref="G130:H130"/>
    <mergeCell ref="G131:H131"/>
    <mergeCell ref="G140:H140"/>
    <mergeCell ref="G141:H141"/>
    <mergeCell ref="G142:H142"/>
    <mergeCell ref="G143:H143"/>
    <mergeCell ref="G144:H144"/>
    <mergeCell ref="G145:H145"/>
    <mergeCell ref="G146:H146"/>
    <mergeCell ref="G147:H147"/>
    <mergeCell ref="G126:H126"/>
    <mergeCell ref="G127:H127"/>
    <mergeCell ref="G132:H132"/>
    <mergeCell ref="G133:H133"/>
    <mergeCell ref="G136:H136"/>
    <mergeCell ref="G137:H137"/>
    <mergeCell ref="G134:H134"/>
    <mergeCell ref="G135:H135"/>
    <mergeCell ref="G169:H169"/>
    <mergeCell ref="G148:H148"/>
    <mergeCell ref="G149:H149"/>
    <mergeCell ref="G162:H162"/>
    <mergeCell ref="G163:H163"/>
    <mergeCell ref="G152:H152"/>
    <mergeCell ref="G153:H153"/>
    <mergeCell ref="G154:H154"/>
    <mergeCell ref="G155:H155"/>
    <mergeCell ref="G156:H156"/>
    <mergeCell ref="G157:H157"/>
    <mergeCell ref="G150:H150"/>
    <mergeCell ref="G151:H151"/>
    <mergeCell ref="G158:H158"/>
    <mergeCell ref="G159:H159"/>
    <mergeCell ref="G160:H160"/>
    <mergeCell ref="G161:H161"/>
    <mergeCell ref="G164:H164"/>
    <mergeCell ref="G165:H165"/>
    <mergeCell ref="G166:H166"/>
    <mergeCell ref="G167:H167"/>
    <mergeCell ref="G168:H168"/>
    <mergeCell ref="G179:H179"/>
    <mergeCell ref="G180:H180"/>
    <mergeCell ref="B183:B184"/>
    <mergeCell ref="C183:C184"/>
    <mergeCell ref="D183:E183"/>
    <mergeCell ref="G183:H184"/>
    <mergeCell ref="G185:H185"/>
    <mergeCell ref="G170:H170"/>
    <mergeCell ref="G171:H171"/>
    <mergeCell ref="G176:H176"/>
    <mergeCell ref="G177:H177"/>
    <mergeCell ref="G174:H174"/>
    <mergeCell ref="G175:H175"/>
    <mergeCell ref="G172:H172"/>
    <mergeCell ref="G173:H173"/>
    <mergeCell ref="G178:H178"/>
    <mergeCell ref="G186:H186"/>
    <mergeCell ref="G187:H187"/>
    <mergeCell ref="G188:H188"/>
    <mergeCell ref="G189:H189"/>
    <mergeCell ref="G190:H190"/>
    <mergeCell ref="G199:H199"/>
    <mergeCell ref="G191:H191"/>
    <mergeCell ref="G192:H192"/>
    <mergeCell ref="G193:H193"/>
    <mergeCell ref="G194:H194"/>
    <mergeCell ref="G198:H198"/>
    <mergeCell ref="G203:H203"/>
    <mergeCell ref="G200:H200"/>
    <mergeCell ref="G201:H201"/>
    <mergeCell ref="G219:H219"/>
    <mergeCell ref="G202:H202"/>
    <mergeCell ref="G195:H195"/>
    <mergeCell ref="G196:H196"/>
    <mergeCell ref="G217:H217"/>
    <mergeCell ref="G204:H204"/>
    <mergeCell ref="G205:H205"/>
    <mergeCell ref="G206:H206"/>
    <mergeCell ref="G214:H214"/>
    <mergeCell ref="G207:H207"/>
    <mergeCell ref="G208:H208"/>
    <mergeCell ref="G197:H197"/>
    <mergeCell ref="G221:H221"/>
    <mergeCell ref="G222:H222"/>
    <mergeCell ref="G223:H223"/>
    <mergeCell ref="G224:H224"/>
    <mergeCell ref="G225:H225"/>
    <mergeCell ref="G226:H226"/>
    <mergeCell ref="G220:H220"/>
    <mergeCell ref="G209:H209"/>
    <mergeCell ref="G210:H210"/>
    <mergeCell ref="G211:H211"/>
    <mergeCell ref="G212:H212"/>
    <mergeCell ref="G215:H215"/>
    <mergeCell ref="G216:H216"/>
    <mergeCell ref="G218:H218"/>
    <mergeCell ref="G213:H213"/>
    <mergeCell ref="G233:H233"/>
    <mergeCell ref="G234:H234"/>
    <mergeCell ref="G235:H235"/>
    <mergeCell ref="G236:H236"/>
    <mergeCell ref="G237:H237"/>
    <mergeCell ref="G238:H238"/>
    <mergeCell ref="G239:H239"/>
    <mergeCell ref="G227:H227"/>
    <mergeCell ref="G228:H228"/>
    <mergeCell ref="G229:H229"/>
    <mergeCell ref="G230:H230"/>
    <mergeCell ref="G231:H231"/>
    <mergeCell ref="G232:H232"/>
    <mergeCell ref="B242:B243"/>
    <mergeCell ref="C242:C243"/>
    <mergeCell ref="D242:E242"/>
    <mergeCell ref="G242:H243"/>
    <mergeCell ref="G255:H255"/>
    <mergeCell ref="G256:H256"/>
    <mergeCell ref="G245:H245"/>
    <mergeCell ref="G246:H246"/>
    <mergeCell ref="G247:H247"/>
    <mergeCell ref="G248:H248"/>
    <mergeCell ref="G253:H253"/>
    <mergeCell ref="G254:H254"/>
    <mergeCell ref="G249:H249"/>
    <mergeCell ref="G250:H250"/>
    <mergeCell ref="G244:H244"/>
    <mergeCell ref="G263:H263"/>
    <mergeCell ref="G264:H264"/>
    <mergeCell ref="G265:H265"/>
    <mergeCell ref="G266:H266"/>
    <mergeCell ref="G269:H269"/>
    <mergeCell ref="G270:H270"/>
    <mergeCell ref="G271:H271"/>
    <mergeCell ref="G272:H272"/>
    <mergeCell ref="G251:H251"/>
    <mergeCell ref="G252:H252"/>
    <mergeCell ref="G267:H267"/>
    <mergeCell ref="G268:H268"/>
    <mergeCell ref="G257:H257"/>
    <mergeCell ref="G258:H258"/>
    <mergeCell ref="G259:H259"/>
    <mergeCell ref="G260:H260"/>
    <mergeCell ref="G261:H261"/>
    <mergeCell ref="G262:H262"/>
    <mergeCell ref="G273:H273"/>
    <mergeCell ref="G274:H274"/>
    <mergeCell ref="G291:H291"/>
    <mergeCell ref="G296:H296"/>
    <mergeCell ref="G281:H281"/>
    <mergeCell ref="G282:H282"/>
    <mergeCell ref="G283:H283"/>
    <mergeCell ref="G284:H284"/>
    <mergeCell ref="G289:H289"/>
    <mergeCell ref="G290:H290"/>
    <mergeCell ref="G275:H275"/>
    <mergeCell ref="G276:H276"/>
    <mergeCell ref="G297:H297"/>
    <mergeCell ref="G298:H298"/>
    <mergeCell ref="G292:H292"/>
    <mergeCell ref="G293:H293"/>
    <mergeCell ref="G294:H294"/>
    <mergeCell ref="G295:H295"/>
    <mergeCell ref="G287:H287"/>
    <mergeCell ref="G288:H288"/>
    <mergeCell ref="G277:H277"/>
    <mergeCell ref="G278:H278"/>
    <mergeCell ref="G285:H285"/>
    <mergeCell ref="G286:H286"/>
    <mergeCell ref="G279:H279"/>
    <mergeCell ref="G280:H280"/>
  </mergeCells>
  <phoneticPr fontId="2"/>
  <dataValidations count="1">
    <dataValidation type="list" allowBlank="1" showInputMessage="1" showErrorMessage="1" sqref="B4:B5" xr:uid="{00000000-0002-0000-1100-000000000000}">
      <formula1>"□,■"</formula1>
    </dataValidation>
  </dataValidations>
  <pageMargins left="0.59055118110236227" right="0.39370078740157483" top="0.59055118110236227" bottom="0.59055118110236227" header="0.31496062992125984" footer="0.31496062992125984"/>
  <pageSetup paperSize="9" scale="98" orientation="portrait" r:id="rId1"/>
  <headerFooter alignWithMargins="0">
    <oddFooter>&amp;C住戸-7&amp;R&amp;8株式会社ジェイ・イー・サポート</oddFooter>
  </headerFooter>
  <rowBreaks count="4" manualBreakCount="4">
    <brk id="61" min="1" max="7" man="1"/>
    <brk id="121" max="16383" man="1"/>
    <brk id="180" max="16383" man="1"/>
    <brk id="23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B2:AU322"/>
  <sheetViews>
    <sheetView showZeros="0" view="pageBreakPreview" topLeftCell="A286" zoomScaleNormal="100" zoomScaleSheetLayoutView="100" workbookViewId="0">
      <selection activeCell="AL15" sqref="AL15:AN15"/>
    </sheetView>
  </sheetViews>
  <sheetFormatPr defaultRowHeight="12" x14ac:dyDescent="0.15"/>
  <cols>
    <col min="1" max="1" width="3.625" style="2" customWidth="1"/>
    <col min="2" max="49" width="2.625" style="2" customWidth="1"/>
    <col min="50" max="16384" width="9" style="2"/>
  </cols>
  <sheetData>
    <row r="2" spans="2:47" s="238" customFormat="1" ht="15" customHeight="1" x14ac:dyDescent="0.15">
      <c r="B2" s="238" t="s">
        <v>298</v>
      </c>
    </row>
    <row r="4" spans="2:47" x14ac:dyDescent="0.15">
      <c r="B4" s="662" t="s">
        <v>1871</v>
      </c>
      <c r="C4" s="654"/>
      <c r="D4" s="654"/>
      <c r="E4" s="654" t="s">
        <v>1082</v>
      </c>
      <c r="F4" s="654"/>
      <c r="G4" s="654"/>
      <c r="H4" s="654"/>
      <c r="I4" s="654"/>
      <c r="J4" s="654"/>
      <c r="K4" s="654"/>
      <c r="L4" s="654"/>
      <c r="AR4" s="38" t="s">
        <v>1107</v>
      </c>
    </row>
    <row r="6" spans="2:47" ht="12" customHeight="1" x14ac:dyDescent="0.15">
      <c r="B6" s="27" t="s">
        <v>396</v>
      </c>
      <c r="C6" s="2" t="s">
        <v>249</v>
      </c>
      <c r="K6" s="1319"/>
      <c r="L6" s="1320"/>
      <c r="M6" s="1320"/>
      <c r="N6" s="1320"/>
      <c r="O6" s="1320"/>
      <c r="P6" s="1320"/>
      <c r="Q6" s="1320"/>
      <c r="R6" s="1320"/>
      <c r="S6" s="1320"/>
      <c r="T6" s="1320"/>
      <c r="U6" s="1320"/>
      <c r="V6" s="1320"/>
      <c r="W6" s="1320"/>
      <c r="X6" s="1320"/>
      <c r="Y6" s="1320"/>
      <c r="Z6" s="1320"/>
      <c r="AA6" s="1320"/>
      <c r="AB6" s="1320"/>
      <c r="AC6" s="1320"/>
      <c r="AD6" s="1320"/>
      <c r="AE6" s="1320"/>
      <c r="AF6" s="1320"/>
      <c r="AG6" s="1320"/>
      <c r="AH6" s="1320"/>
      <c r="AI6" s="1320"/>
      <c r="AJ6" s="1320"/>
      <c r="AK6" s="1320"/>
      <c r="AL6" s="1320"/>
      <c r="AM6" s="1320"/>
      <c r="AN6" s="1320"/>
      <c r="AO6" s="1320"/>
      <c r="AP6" s="1320"/>
      <c r="AQ6" s="1320"/>
      <c r="AR6" s="1321"/>
      <c r="AT6" s="2" t="s">
        <v>923</v>
      </c>
      <c r="AU6" s="2" t="s">
        <v>927</v>
      </c>
    </row>
    <row r="7" spans="2:47" s="38" customFormat="1" ht="12" customHeight="1" x14ac:dyDescent="0.15">
      <c r="K7" s="1328"/>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30"/>
      <c r="AT7" s="2"/>
      <c r="AU7" s="2" t="s">
        <v>928</v>
      </c>
    </row>
    <row r="8" spans="2:47" s="38" customFormat="1" ht="12" customHeight="1" x14ac:dyDescent="0.15">
      <c r="B8" s="1"/>
      <c r="C8" s="665" t="s">
        <v>1841</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T8" s="2"/>
      <c r="AU8" s="2" t="s">
        <v>929</v>
      </c>
    </row>
    <row r="9" spans="2:47" x14ac:dyDescent="0.15">
      <c r="B9" s="3"/>
      <c r="C9" s="3" t="s">
        <v>279</v>
      </c>
      <c r="D9" s="4"/>
      <c r="E9" s="4"/>
      <c r="F9" s="4"/>
      <c r="G9" s="3" t="s">
        <v>284</v>
      </c>
      <c r="H9" s="4"/>
      <c r="I9" s="4"/>
      <c r="J9" s="5"/>
      <c r="K9" s="4" t="s">
        <v>288</v>
      </c>
      <c r="L9" s="4"/>
      <c r="M9" s="4"/>
      <c r="N9" s="4"/>
      <c r="O9" s="1175" t="s">
        <v>291</v>
      </c>
      <c r="P9" s="1176"/>
      <c r="Q9" s="1176"/>
      <c r="R9" s="1176"/>
      <c r="S9" s="1176"/>
      <c r="T9" s="1176"/>
      <c r="U9" s="1176"/>
      <c r="V9" s="1176"/>
      <c r="W9" s="1176"/>
      <c r="X9" s="1176"/>
      <c r="Y9" s="1176"/>
      <c r="Z9" s="1176"/>
      <c r="AA9" s="1176"/>
      <c r="AB9" s="1176"/>
      <c r="AC9" s="1176"/>
      <c r="AD9" s="1176"/>
      <c r="AE9" s="1176"/>
      <c r="AF9" s="1176"/>
      <c r="AG9" s="1176"/>
      <c r="AH9" s="1176"/>
      <c r="AI9" s="1176"/>
      <c r="AJ9" s="1176"/>
      <c r="AK9" s="1176"/>
      <c r="AL9" s="1176"/>
      <c r="AM9" s="7"/>
      <c r="AN9" s="7" t="s">
        <v>1136</v>
      </c>
      <c r="AO9" s="7"/>
      <c r="AP9" s="8"/>
      <c r="AQ9" s="3" t="s">
        <v>294</v>
      </c>
      <c r="AR9" s="5"/>
      <c r="AS9" s="9"/>
      <c r="AU9" s="38"/>
    </row>
    <row r="10" spans="2:47" x14ac:dyDescent="0.15">
      <c r="B10" s="10"/>
      <c r="C10" s="10" t="s">
        <v>280</v>
      </c>
      <c r="D10" s="11"/>
      <c r="E10" s="11"/>
      <c r="F10" s="11" t="s">
        <v>1137</v>
      </c>
      <c r="G10" s="10" t="s">
        <v>285</v>
      </c>
      <c r="H10" s="11"/>
      <c r="I10" s="11"/>
      <c r="J10" s="12" t="s">
        <v>1138</v>
      </c>
      <c r="K10" s="11"/>
      <c r="L10" s="11"/>
      <c r="M10" s="11"/>
      <c r="N10" s="11" t="s">
        <v>1138</v>
      </c>
      <c r="O10" s="10" t="s">
        <v>290</v>
      </c>
      <c r="P10" s="11"/>
      <c r="Q10" s="11"/>
      <c r="R10" s="11"/>
      <c r="S10" s="1175" t="s">
        <v>292</v>
      </c>
      <c r="T10" s="1176"/>
      <c r="U10" s="1176"/>
      <c r="V10" s="1176"/>
      <c r="W10" s="1176"/>
      <c r="X10" s="1176"/>
      <c r="Y10" s="1176"/>
      <c r="Z10" s="1176"/>
      <c r="AA10" s="1176"/>
      <c r="AB10" s="1176"/>
      <c r="AC10" s="1176"/>
      <c r="AD10" s="1176"/>
      <c r="AE10" s="1176"/>
      <c r="AF10" s="1176"/>
      <c r="AG10" s="1176"/>
      <c r="AH10" s="1176"/>
      <c r="AI10" s="1176"/>
      <c r="AJ10" s="1176"/>
      <c r="AK10" s="1176"/>
      <c r="AL10" s="1192"/>
      <c r="AM10" s="6" t="s">
        <v>293</v>
      </c>
      <c r="AN10" s="11"/>
      <c r="AO10" s="11"/>
      <c r="AP10" s="11"/>
      <c r="AQ10" s="10" t="s">
        <v>295</v>
      </c>
      <c r="AR10" s="12"/>
      <c r="AS10" s="9"/>
      <c r="AT10" s="38"/>
      <c r="AU10" s="2" t="s">
        <v>925</v>
      </c>
    </row>
    <row r="11" spans="2:47" ht="12" customHeight="1" x14ac:dyDescent="0.15">
      <c r="B11" s="1241" t="s">
        <v>1144</v>
      </c>
      <c r="C11" s="675" t="s">
        <v>396</v>
      </c>
      <c r="D11" s="654" t="s">
        <v>1870</v>
      </c>
      <c r="E11" s="654"/>
      <c r="F11" s="654"/>
      <c r="G11" s="9" t="s">
        <v>1147</v>
      </c>
      <c r="I11" s="3" t="s">
        <v>1148</v>
      </c>
      <c r="J11" s="13"/>
      <c r="K11" s="2" t="s">
        <v>1149</v>
      </c>
      <c r="O11" s="9" t="s">
        <v>1160</v>
      </c>
      <c r="S11" s="9" t="s">
        <v>1150</v>
      </c>
      <c r="X11" s="1196"/>
      <c r="Y11" s="1196"/>
      <c r="Z11" s="1196"/>
      <c r="AA11" s="2" t="s">
        <v>1151</v>
      </c>
      <c r="AB11" s="1196"/>
      <c r="AC11" s="1196"/>
      <c r="AD11" s="1196"/>
      <c r="AE11" s="2" t="s">
        <v>1152</v>
      </c>
      <c r="AM11" s="670" t="s">
        <v>396</v>
      </c>
      <c r="AN11" s="1173" t="s">
        <v>2096</v>
      </c>
      <c r="AO11" s="1173"/>
      <c r="AP11" s="1174"/>
      <c r="AQ11" s="9"/>
      <c r="AR11" s="13"/>
      <c r="AS11" s="9"/>
      <c r="AU11" s="2" t="s">
        <v>926</v>
      </c>
    </row>
    <row r="12" spans="2:47" x14ac:dyDescent="0.15">
      <c r="B12" s="1242"/>
      <c r="C12" s="653" t="s">
        <v>1145</v>
      </c>
      <c r="D12" s="654"/>
      <c r="E12" s="654"/>
      <c r="F12" s="654"/>
      <c r="G12" s="10" t="s">
        <v>285</v>
      </c>
      <c r="H12" s="11"/>
      <c r="I12" s="10" t="s">
        <v>285</v>
      </c>
      <c r="J12" s="12"/>
      <c r="O12" s="9" t="s">
        <v>1161</v>
      </c>
      <c r="S12" s="9" t="s">
        <v>1153</v>
      </c>
      <c r="AM12" s="670" t="s">
        <v>396</v>
      </c>
      <c r="AN12" s="1173" t="s">
        <v>2097</v>
      </c>
      <c r="AO12" s="1173"/>
      <c r="AP12" s="1174"/>
      <c r="AQ12" s="9"/>
      <c r="AR12" s="13"/>
      <c r="AS12" s="9"/>
    </row>
    <row r="13" spans="2:47" x14ac:dyDescent="0.15">
      <c r="B13" s="1242"/>
      <c r="C13" s="653" t="s">
        <v>1146</v>
      </c>
      <c r="D13" s="654"/>
      <c r="E13" s="654"/>
      <c r="F13" s="654"/>
      <c r="G13" s="25" t="s">
        <v>396</v>
      </c>
      <c r="H13" s="2" t="s">
        <v>1139</v>
      </c>
      <c r="I13" s="25" t="s">
        <v>396</v>
      </c>
      <c r="J13" s="2" t="s">
        <v>1139</v>
      </c>
      <c r="K13" s="9"/>
      <c r="O13" s="9"/>
      <c r="S13" s="25" t="s">
        <v>396</v>
      </c>
      <c r="T13" s="2" t="s">
        <v>1154</v>
      </c>
      <c r="Y13" s="1197"/>
      <c r="Z13" s="1197"/>
      <c r="AA13" s="1197"/>
      <c r="AB13" s="1197"/>
      <c r="AC13" s="2" t="s">
        <v>1155</v>
      </c>
      <c r="AM13" s="670" t="s">
        <v>396</v>
      </c>
      <c r="AN13" s="1173" t="s">
        <v>2098</v>
      </c>
      <c r="AO13" s="1173"/>
      <c r="AP13" s="1174"/>
      <c r="AQ13" s="9"/>
      <c r="AR13" s="13"/>
      <c r="AS13" s="9"/>
    </row>
    <row r="14" spans="2:47" x14ac:dyDescent="0.15">
      <c r="B14" s="1242"/>
      <c r="C14" s="653"/>
      <c r="D14" s="654"/>
      <c r="E14" s="654"/>
      <c r="F14" s="654"/>
      <c r="G14" s="25" t="s">
        <v>396</v>
      </c>
      <c r="H14" s="2" t="s">
        <v>1140</v>
      </c>
      <c r="I14" s="25" t="s">
        <v>396</v>
      </c>
      <c r="J14" s="2" t="s">
        <v>1140</v>
      </c>
      <c r="K14" s="9"/>
      <c r="O14" s="9"/>
      <c r="S14" s="25" t="s">
        <v>396</v>
      </c>
      <c r="T14" s="2" t="s">
        <v>1156</v>
      </c>
      <c r="X14" s="1197"/>
      <c r="Y14" s="1197"/>
      <c r="Z14" s="1197"/>
      <c r="AA14" s="1197"/>
      <c r="AB14" s="2" t="s">
        <v>1155</v>
      </c>
      <c r="AM14" s="267"/>
      <c r="AN14" s="110"/>
      <c r="AO14" s="110"/>
      <c r="AP14" s="110"/>
      <c r="AQ14" s="9"/>
      <c r="AR14" s="13"/>
      <c r="AS14" s="9"/>
    </row>
    <row r="15" spans="2:47" x14ac:dyDescent="0.15">
      <c r="B15" s="1242"/>
      <c r="C15" s="9"/>
      <c r="G15" s="25" t="s">
        <v>396</v>
      </c>
      <c r="H15" s="2" t="s">
        <v>1141</v>
      </c>
      <c r="I15" s="25" t="s">
        <v>396</v>
      </c>
      <c r="J15" s="2" t="s">
        <v>1141</v>
      </c>
      <c r="K15" s="9"/>
      <c r="O15" s="9"/>
      <c r="S15" s="9" t="s">
        <v>1157</v>
      </c>
      <c r="W15" s="1197"/>
      <c r="X15" s="1197"/>
      <c r="Y15" s="1197"/>
      <c r="Z15" s="1197"/>
      <c r="AA15" s="2" t="s">
        <v>1155</v>
      </c>
      <c r="AM15" s="267"/>
      <c r="AN15" s="110"/>
      <c r="AO15" s="110"/>
      <c r="AP15" s="110"/>
      <c r="AQ15" s="9"/>
      <c r="AR15" s="13"/>
      <c r="AS15" s="9"/>
    </row>
    <row r="16" spans="2:47" x14ac:dyDescent="0.15">
      <c r="B16" s="1242"/>
      <c r="C16" s="9"/>
      <c r="G16" s="25" t="s">
        <v>396</v>
      </c>
      <c r="H16" s="2" t="s">
        <v>1142</v>
      </c>
      <c r="I16" s="25" t="s">
        <v>396</v>
      </c>
      <c r="J16" s="2" t="s">
        <v>1142</v>
      </c>
      <c r="K16" s="9"/>
      <c r="O16" s="9"/>
      <c r="S16" s="10" t="s">
        <v>1158</v>
      </c>
      <c r="T16" s="11"/>
      <c r="U16" s="11"/>
      <c r="V16" s="11"/>
      <c r="W16" s="11"/>
      <c r="X16" s="108"/>
      <c r="Y16" s="11" t="s">
        <v>1159</v>
      </c>
      <c r="Z16" s="11"/>
      <c r="AA16" s="11"/>
      <c r="AB16" s="11"/>
      <c r="AC16" s="11"/>
      <c r="AD16" s="11"/>
      <c r="AE16" s="11"/>
      <c r="AF16" s="11"/>
      <c r="AG16" s="11"/>
      <c r="AH16" s="11"/>
      <c r="AI16" s="11"/>
      <c r="AJ16" s="11"/>
      <c r="AK16" s="11"/>
      <c r="AL16" s="12"/>
      <c r="AM16" s="267"/>
      <c r="AN16" s="110"/>
      <c r="AO16" s="110"/>
      <c r="AP16" s="110"/>
      <c r="AQ16" s="9"/>
      <c r="AR16" s="13"/>
      <c r="AS16" s="9"/>
    </row>
    <row r="17" spans="2:45" x14ac:dyDescent="0.15">
      <c r="B17" s="1242"/>
      <c r="C17" s="9"/>
      <c r="G17" s="25" t="s">
        <v>396</v>
      </c>
      <c r="H17" s="2" t="s">
        <v>1143</v>
      </c>
      <c r="I17" s="25" t="s">
        <v>396</v>
      </c>
      <c r="J17" s="2" t="s">
        <v>1143</v>
      </c>
      <c r="K17" s="9"/>
      <c r="O17" s="9" t="s">
        <v>1162</v>
      </c>
      <c r="S17" s="9" t="s">
        <v>1164</v>
      </c>
      <c r="AM17" s="267"/>
      <c r="AN17" s="110"/>
      <c r="AO17" s="110"/>
      <c r="AP17" s="110"/>
      <c r="AQ17" s="9"/>
      <c r="AR17" s="13"/>
      <c r="AS17" s="9"/>
    </row>
    <row r="18" spans="2:45" x14ac:dyDescent="0.15">
      <c r="B18" s="1242"/>
      <c r="C18" s="9"/>
      <c r="G18" s="9"/>
      <c r="I18" s="9"/>
      <c r="J18" s="13"/>
      <c r="O18" s="9" t="s">
        <v>1163</v>
      </c>
      <c r="S18" s="25" t="s">
        <v>396</v>
      </c>
      <c r="T18" s="2" t="s">
        <v>1165</v>
      </c>
      <c r="AM18" s="267"/>
      <c r="AN18" s="110"/>
      <c r="AO18" s="110"/>
      <c r="AP18" s="110"/>
      <c r="AQ18" s="9"/>
      <c r="AR18" s="13"/>
      <c r="AS18" s="9"/>
    </row>
    <row r="19" spans="2:45" x14ac:dyDescent="0.15">
      <c r="B19" s="1242"/>
      <c r="C19" s="9"/>
      <c r="G19" s="9"/>
      <c r="I19" s="9"/>
      <c r="J19" s="13"/>
      <c r="O19" s="9"/>
      <c r="S19" s="25" t="s">
        <v>396</v>
      </c>
      <c r="T19" s="2" t="s">
        <v>1166</v>
      </c>
      <c r="AM19" s="267"/>
      <c r="AN19" s="110"/>
      <c r="AO19" s="110"/>
      <c r="AP19" s="110"/>
      <c r="AQ19" s="9"/>
      <c r="AR19" s="13"/>
      <c r="AS19" s="9"/>
    </row>
    <row r="20" spans="2:45" x14ac:dyDescent="0.15">
      <c r="B20" s="1242"/>
      <c r="C20" s="9"/>
      <c r="G20" s="9"/>
      <c r="I20" s="9"/>
      <c r="J20" s="13"/>
      <c r="O20" s="9"/>
      <c r="S20" s="25" t="s">
        <v>396</v>
      </c>
      <c r="T20" s="2" t="s">
        <v>1167</v>
      </c>
      <c r="AM20" s="267"/>
      <c r="AN20" s="110"/>
      <c r="AO20" s="110"/>
      <c r="AP20" s="110"/>
      <c r="AQ20" s="9"/>
      <c r="AR20" s="13"/>
      <c r="AS20" s="9"/>
    </row>
    <row r="21" spans="2:45" x14ac:dyDescent="0.15">
      <c r="B21" s="1242"/>
      <c r="C21" s="9"/>
      <c r="G21" s="9"/>
      <c r="I21" s="9"/>
      <c r="J21" s="13"/>
      <c r="O21" s="9"/>
      <c r="S21" s="25" t="s">
        <v>396</v>
      </c>
      <c r="T21" s="2" t="s">
        <v>1168</v>
      </c>
      <c r="AM21" s="267"/>
      <c r="AN21" s="110"/>
      <c r="AO21" s="110"/>
      <c r="AP21" s="110"/>
      <c r="AQ21" s="9"/>
      <c r="AR21" s="13"/>
      <c r="AS21" s="9"/>
    </row>
    <row r="22" spans="2:45" x14ac:dyDescent="0.15">
      <c r="B22" s="1242"/>
      <c r="C22" s="25" t="s">
        <v>396</v>
      </c>
      <c r="D22" s="2" t="s">
        <v>1179</v>
      </c>
      <c r="G22" s="9"/>
      <c r="I22" s="9"/>
      <c r="J22" s="13"/>
      <c r="O22" s="9"/>
      <c r="S22" s="25" t="s">
        <v>396</v>
      </c>
      <c r="T22" s="2" t="s">
        <v>1169</v>
      </c>
      <c r="AM22" s="267"/>
      <c r="AN22" s="110"/>
      <c r="AO22" s="110"/>
      <c r="AP22" s="110"/>
      <c r="AQ22" s="9"/>
      <c r="AR22" s="13"/>
      <c r="AS22" s="9"/>
    </row>
    <row r="23" spans="2:45" x14ac:dyDescent="0.15">
      <c r="B23" s="1242"/>
      <c r="C23" s="9"/>
      <c r="D23" s="2" t="s">
        <v>297</v>
      </c>
      <c r="G23" s="9"/>
      <c r="I23" s="9"/>
      <c r="J23" s="13"/>
      <c r="O23" s="9"/>
      <c r="S23" s="25" t="s">
        <v>396</v>
      </c>
      <c r="T23" s="2" t="s">
        <v>1170</v>
      </c>
      <c r="AM23" s="267"/>
      <c r="AN23" s="110"/>
      <c r="AO23" s="110"/>
      <c r="AP23" s="110"/>
      <c r="AQ23" s="9"/>
      <c r="AR23" s="13"/>
      <c r="AS23" s="9"/>
    </row>
    <row r="24" spans="2:45" x14ac:dyDescent="0.15">
      <c r="B24" s="1242"/>
      <c r="C24" s="9"/>
      <c r="G24" s="9"/>
      <c r="I24" s="9"/>
      <c r="J24" s="13"/>
      <c r="O24" s="9"/>
      <c r="S24" s="9"/>
      <c r="T24" s="2" t="s">
        <v>628</v>
      </c>
      <c r="U24" s="1197"/>
      <c r="V24" s="1197"/>
      <c r="W24" s="1197"/>
      <c r="X24" s="1197"/>
      <c r="Y24" s="1197"/>
      <c r="Z24" s="1197"/>
      <c r="AA24" s="1197"/>
      <c r="AB24" s="1197"/>
      <c r="AC24" s="1197"/>
      <c r="AD24" s="1197"/>
      <c r="AE24" s="1197"/>
      <c r="AF24" s="2" t="s">
        <v>1171</v>
      </c>
      <c r="AM24" s="267"/>
      <c r="AN24" s="110"/>
      <c r="AO24" s="110"/>
      <c r="AP24" s="110"/>
      <c r="AQ24" s="9"/>
      <c r="AR24" s="13"/>
      <c r="AS24" s="9"/>
    </row>
    <row r="25" spans="2:45" x14ac:dyDescent="0.15">
      <c r="B25" s="1242"/>
      <c r="C25" s="9"/>
      <c r="G25" s="9"/>
      <c r="I25" s="9"/>
      <c r="J25" s="13"/>
      <c r="O25" s="9"/>
      <c r="S25" s="25" t="s">
        <v>396</v>
      </c>
      <c r="T25" s="2" t="s">
        <v>1097</v>
      </c>
      <c r="AA25" s="2" t="s">
        <v>1098</v>
      </c>
      <c r="AB25" s="2" t="s">
        <v>1099</v>
      </c>
      <c r="AC25" s="1197"/>
      <c r="AD25" s="1197"/>
      <c r="AE25" s="2" t="s">
        <v>1155</v>
      </c>
      <c r="AM25" s="267"/>
      <c r="AN25" s="110"/>
      <c r="AO25" s="110"/>
      <c r="AP25" s="110"/>
      <c r="AQ25" s="9"/>
      <c r="AR25" s="13"/>
      <c r="AS25" s="9"/>
    </row>
    <row r="26" spans="2:45" x14ac:dyDescent="0.15">
      <c r="B26" s="1242"/>
      <c r="C26" s="9"/>
      <c r="G26" s="9"/>
      <c r="I26" s="9"/>
      <c r="J26" s="13"/>
      <c r="O26" s="9"/>
      <c r="S26" s="25" t="s">
        <v>396</v>
      </c>
      <c r="T26" s="2" t="s">
        <v>1173</v>
      </c>
      <c r="W26" s="1197"/>
      <c r="X26" s="1197"/>
      <c r="Y26" s="1197"/>
      <c r="Z26" s="1197"/>
      <c r="AA26" s="1197"/>
      <c r="AB26" s="1197"/>
      <c r="AC26" s="2" t="s">
        <v>412</v>
      </c>
      <c r="AM26" s="267"/>
      <c r="AN26" s="110"/>
      <c r="AO26" s="110"/>
      <c r="AP26" s="110"/>
      <c r="AQ26" s="9"/>
      <c r="AR26" s="13"/>
      <c r="AS26" s="9"/>
    </row>
    <row r="27" spans="2:45" x14ac:dyDescent="0.15">
      <c r="B27" s="1242"/>
      <c r="C27" s="9"/>
      <c r="G27" s="9"/>
      <c r="I27" s="9"/>
      <c r="J27" s="13"/>
      <c r="O27" s="9"/>
      <c r="S27" s="9" t="s">
        <v>1174</v>
      </c>
      <c r="AM27" s="267"/>
      <c r="AN27" s="110"/>
      <c r="AO27" s="110"/>
      <c r="AP27" s="110"/>
      <c r="AQ27" s="9"/>
      <c r="AR27" s="13"/>
      <c r="AS27" s="9"/>
    </row>
    <row r="28" spans="2:45" x14ac:dyDescent="0.15">
      <c r="B28" s="1242"/>
      <c r="C28" s="9"/>
      <c r="G28" s="9"/>
      <c r="I28" s="9"/>
      <c r="J28" s="13"/>
      <c r="O28" s="9"/>
      <c r="S28" s="25" t="s">
        <v>396</v>
      </c>
      <c r="T28" s="2" t="s">
        <v>1175</v>
      </c>
      <c r="AM28" s="267"/>
      <c r="AN28" s="110"/>
      <c r="AO28" s="110"/>
      <c r="AP28" s="110"/>
      <c r="AQ28" s="9"/>
      <c r="AR28" s="13"/>
      <c r="AS28" s="9"/>
    </row>
    <row r="29" spans="2:45" x14ac:dyDescent="0.15">
      <c r="B29" s="9"/>
      <c r="C29" s="9"/>
      <c r="G29" s="9"/>
      <c r="I29" s="9"/>
      <c r="J29" s="13"/>
      <c r="O29" s="9"/>
      <c r="S29" s="25" t="s">
        <v>396</v>
      </c>
      <c r="T29" s="2" t="s">
        <v>1176</v>
      </c>
      <c r="AM29" s="267"/>
      <c r="AN29" s="110"/>
      <c r="AO29" s="110"/>
      <c r="AP29" s="110"/>
      <c r="AQ29" s="9"/>
      <c r="AR29" s="13"/>
      <c r="AS29" s="9"/>
    </row>
    <row r="30" spans="2:45" x14ac:dyDescent="0.15">
      <c r="B30" s="9"/>
      <c r="C30" s="9"/>
      <c r="G30" s="9"/>
      <c r="I30" s="9"/>
      <c r="J30" s="13"/>
      <c r="O30" s="9"/>
      <c r="S30" s="25" t="s">
        <v>396</v>
      </c>
      <c r="T30" s="2" t="s">
        <v>1177</v>
      </c>
      <c r="AM30" s="267"/>
      <c r="AN30" s="110"/>
      <c r="AO30" s="110"/>
      <c r="AP30" s="110"/>
      <c r="AQ30" s="9"/>
      <c r="AR30" s="13"/>
      <c r="AS30" s="9"/>
    </row>
    <row r="31" spans="2:45" x14ac:dyDescent="0.15">
      <c r="B31" s="9"/>
      <c r="C31" s="9"/>
      <c r="G31" s="9"/>
      <c r="I31" s="9"/>
      <c r="J31" s="13"/>
      <c r="O31" s="10"/>
      <c r="P31" s="11"/>
      <c r="Q31" s="11"/>
      <c r="R31" s="11"/>
      <c r="S31" s="29" t="s">
        <v>396</v>
      </c>
      <c r="T31" s="11" t="s">
        <v>447</v>
      </c>
      <c r="U31" s="11"/>
      <c r="V31" s="11"/>
      <c r="W31" s="11"/>
      <c r="X31" s="11"/>
      <c r="Y31" s="11"/>
      <c r="Z31" s="11"/>
      <c r="AA31" s="11"/>
      <c r="AB31" s="11"/>
      <c r="AC31" s="11"/>
      <c r="AD31" s="11"/>
      <c r="AE31" s="11"/>
      <c r="AF31" s="11"/>
      <c r="AG31" s="11"/>
      <c r="AH31" s="11"/>
      <c r="AI31" s="11"/>
      <c r="AJ31" s="11"/>
      <c r="AK31" s="11"/>
      <c r="AL31" s="12"/>
      <c r="AM31" s="267"/>
      <c r="AN31" s="110"/>
      <c r="AO31" s="110"/>
      <c r="AP31" s="110"/>
      <c r="AQ31" s="9"/>
      <c r="AR31" s="13"/>
      <c r="AS31" s="9"/>
    </row>
    <row r="32" spans="2:45" x14ac:dyDescent="0.15">
      <c r="B32" s="9"/>
      <c r="C32" s="9"/>
      <c r="G32" s="9"/>
      <c r="I32" s="9"/>
      <c r="J32" s="13"/>
      <c r="O32" s="9" t="s">
        <v>1178</v>
      </c>
      <c r="S32" s="9" t="s">
        <v>1150</v>
      </c>
      <c r="X32" s="1196"/>
      <c r="Y32" s="1196"/>
      <c r="Z32" s="1196"/>
      <c r="AA32" s="2" t="s">
        <v>1151</v>
      </c>
      <c r="AB32" s="1196"/>
      <c r="AC32" s="1196"/>
      <c r="AD32" s="1196"/>
      <c r="AE32" s="2" t="s">
        <v>1152</v>
      </c>
      <c r="AM32" s="267"/>
      <c r="AN32" s="110"/>
      <c r="AO32" s="110"/>
      <c r="AP32" s="110"/>
      <c r="AQ32" s="9"/>
      <c r="AR32" s="13"/>
      <c r="AS32" s="9"/>
    </row>
    <row r="33" spans="2:45" x14ac:dyDescent="0.15">
      <c r="B33" s="9"/>
      <c r="C33" s="9"/>
      <c r="G33" s="9"/>
      <c r="I33" s="9"/>
      <c r="J33" s="13"/>
      <c r="O33" s="9" t="s">
        <v>1161</v>
      </c>
      <c r="S33" s="9" t="s">
        <v>1153</v>
      </c>
      <c r="AM33" s="267"/>
      <c r="AN33" s="110"/>
      <c r="AO33" s="110"/>
      <c r="AP33" s="110"/>
      <c r="AQ33" s="9"/>
      <c r="AR33" s="13"/>
      <c r="AS33" s="9"/>
    </row>
    <row r="34" spans="2:45" x14ac:dyDescent="0.15">
      <c r="B34" s="9"/>
      <c r="C34" s="9"/>
      <c r="G34" s="9"/>
      <c r="I34" s="9"/>
      <c r="J34" s="13"/>
      <c r="O34" s="9"/>
      <c r="S34" s="25" t="s">
        <v>396</v>
      </c>
      <c r="T34" s="2" t="s">
        <v>1154</v>
      </c>
      <c r="Y34" s="1197"/>
      <c r="Z34" s="1197"/>
      <c r="AA34" s="1197"/>
      <c r="AB34" s="1197"/>
      <c r="AC34" s="2" t="s">
        <v>1155</v>
      </c>
      <c r="AM34" s="267"/>
      <c r="AN34" s="110"/>
      <c r="AO34" s="110"/>
      <c r="AP34" s="110"/>
      <c r="AQ34" s="9"/>
      <c r="AR34" s="13"/>
      <c r="AS34" s="9"/>
    </row>
    <row r="35" spans="2:45" x14ac:dyDescent="0.15">
      <c r="B35" s="9"/>
      <c r="C35" s="9"/>
      <c r="G35" s="9"/>
      <c r="I35" s="9"/>
      <c r="J35" s="13"/>
      <c r="O35" s="9"/>
      <c r="S35" s="25" t="s">
        <v>396</v>
      </c>
      <c r="T35" s="2" t="s">
        <v>1156</v>
      </c>
      <c r="X35" s="1197"/>
      <c r="Y35" s="1197"/>
      <c r="Z35" s="1197"/>
      <c r="AA35" s="1197"/>
      <c r="AB35" s="2" t="s">
        <v>1155</v>
      </c>
      <c r="AM35" s="267"/>
      <c r="AN35" s="110"/>
      <c r="AO35" s="110"/>
      <c r="AP35" s="110"/>
      <c r="AQ35" s="9"/>
      <c r="AR35" s="13"/>
      <c r="AS35" s="9"/>
    </row>
    <row r="36" spans="2:45" x14ac:dyDescent="0.15">
      <c r="B36" s="9"/>
      <c r="C36" s="9"/>
      <c r="G36" s="9"/>
      <c r="I36" s="9"/>
      <c r="J36" s="13"/>
      <c r="O36" s="9"/>
      <c r="S36" s="9" t="s">
        <v>1157</v>
      </c>
      <c r="W36" s="1197"/>
      <c r="X36" s="1197"/>
      <c r="Y36" s="1197"/>
      <c r="Z36" s="1197"/>
      <c r="AA36" s="2" t="s">
        <v>1155</v>
      </c>
      <c r="AM36" s="267"/>
      <c r="AN36" s="110"/>
      <c r="AO36" s="110"/>
      <c r="AP36" s="110"/>
      <c r="AQ36" s="9"/>
      <c r="AR36" s="13"/>
      <c r="AS36" s="9"/>
    </row>
    <row r="37" spans="2:45" x14ac:dyDescent="0.15">
      <c r="B37" s="9"/>
      <c r="C37" s="9"/>
      <c r="G37" s="9"/>
      <c r="I37" s="9"/>
      <c r="J37" s="13"/>
      <c r="O37" s="9"/>
      <c r="S37" s="10" t="s">
        <v>1158</v>
      </c>
      <c r="T37" s="11"/>
      <c r="U37" s="11"/>
      <c r="V37" s="11"/>
      <c r="W37" s="11"/>
      <c r="X37" s="108"/>
      <c r="Y37" s="11" t="s">
        <v>1159</v>
      </c>
      <c r="Z37" s="11"/>
      <c r="AA37" s="11"/>
      <c r="AB37" s="11"/>
      <c r="AC37" s="11"/>
      <c r="AD37" s="11"/>
      <c r="AE37" s="11"/>
      <c r="AF37" s="11"/>
      <c r="AG37" s="11"/>
      <c r="AH37" s="11"/>
      <c r="AI37" s="11"/>
      <c r="AJ37" s="11"/>
      <c r="AK37" s="11"/>
      <c r="AL37" s="12"/>
      <c r="AM37" s="267"/>
      <c r="AN37" s="110"/>
      <c r="AO37" s="110"/>
      <c r="AP37" s="110"/>
      <c r="AQ37" s="9"/>
      <c r="AR37" s="13"/>
      <c r="AS37" s="9"/>
    </row>
    <row r="38" spans="2:45" x14ac:dyDescent="0.15">
      <c r="B38" s="9"/>
      <c r="C38" s="9"/>
      <c r="G38" s="9"/>
      <c r="I38" s="9"/>
      <c r="J38" s="13"/>
      <c r="O38" s="9" t="s">
        <v>1162</v>
      </c>
      <c r="S38" s="9" t="s">
        <v>1164</v>
      </c>
      <c r="AM38" s="267"/>
      <c r="AN38" s="110"/>
      <c r="AO38" s="110"/>
      <c r="AP38" s="110"/>
      <c r="AQ38" s="9"/>
      <c r="AR38" s="13"/>
      <c r="AS38" s="9"/>
    </row>
    <row r="39" spans="2:45" x14ac:dyDescent="0.15">
      <c r="B39" s="9"/>
      <c r="C39" s="9"/>
      <c r="G39" s="9"/>
      <c r="I39" s="9"/>
      <c r="J39" s="13"/>
      <c r="O39" s="9" t="s">
        <v>1163</v>
      </c>
      <c r="S39" s="25" t="s">
        <v>396</v>
      </c>
      <c r="T39" s="2" t="s">
        <v>1165</v>
      </c>
      <c r="AM39" s="267"/>
      <c r="AN39" s="110"/>
      <c r="AO39" s="110"/>
      <c r="AP39" s="110"/>
      <c r="AQ39" s="9"/>
      <c r="AR39" s="13"/>
      <c r="AS39" s="9"/>
    </row>
    <row r="40" spans="2:45" x14ac:dyDescent="0.15">
      <c r="B40" s="9"/>
      <c r="C40" s="9"/>
      <c r="G40" s="9"/>
      <c r="I40" s="9"/>
      <c r="J40" s="13"/>
      <c r="O40" s="9"/>
      <c r="S40" s="25" t="s">
        <v>396</v>
      </c>
      <c r="T40" s="2" t="s">
        <v>1166</v>
      </c>
      <c r="AM40" s="267"/>
      <c r="AN40" s="110"/>
      <c r="AO40" s="110"/>
      <c r="AP40" s="110"/>
      <c r="AQ40" s="9"/>
      <c r="AR40" s="13"/>
      <c r="AS40" s="9"/>
    </row>
    <row r="41" spans="2:45" x14ac:dyDescent="0.15">
      <c r="B41" s="9"/>
      <c r="C41" s="9"/>
      <c r="G41" s="9"/>
      <c r="I41" s="9"/>
      <c r="J41" s="13"/>
      <c r="O41" s="9"/>
      <c r="S41" s="25" t="s">
        <v>396</v>
      </c>
      <c r="T41" s="2" t="s">
        <v>1167</v>
      </c>
      <c r="AM41" s="267"/>
      <c r="AN41" s="110"/>
      <c r="AO41" s="110"/>
      <c r="AP41" s="110"/>
      <c r="AQ41" s="9"/>
      <c r="AR41" s="13"/>
      <c r="AS41" s="9"/>
    </row>
    <row r="42" spans="2:45" x14ac:dyDescent="0.15">
      <c r="B42" s="9"/>
      <c r="C42" s="9"/>
      <c r="G42" s="9"/>
      <c r="I42" s="9"/>
      <c r="J42" s="13"/>
      <c r="O42" s="9"/>
      <c r="S42" s="25" t="s">
        <v>396</v>
      </c>
      <c r="T42" s="2" t="s">
        <v>1168</v>
      </c>
      <c r="AM42" s="267"/>
      <c r="AN42" s="110"/>
      <c r="AO42" s="110"/>
      <c r="AP42" s="110"/>
      <c r="AQ42" s="9"/>
      <c r="AR42" s="13"/>
      <c r="AS42" s="9"/>
    </row>
    <row r="43" spans="2:45" x14ac:dyDescent="0.15">
      <c r="B43" s="9"/>
      <c r="C43" s="9"/>
      <c r="G43" s="9"/>
      <c r="I43" s="9"/>
      <c r="J43" s="13"/>
      <c r="O43" s="9"/>
      <c r="S43" s="25" t="s">
        <v>396</v>
      </c>
      <c r="T43" s="2" t="s">
        <v>1169</v>
      </c>
      <c r="AM43" s="267"/>
      <c r="AN43" s="110"/>
      <c r="AO43" s="110"/>
      <c r="AP43" s="110"/>
      <c r="AQ43" s="9"/>
      <c r="AR43" s="13"/>
      <c r="AS43" s="9"/>
    </row>
    <row r="44" spans="2:45" x14ac:dyDescent="0.15">
      <c r="B44" s="9"/>
      <c r="C44" s="9"/>
      <c r="G44" s="9"/>
      <c r="I44" s="9"/>
      <c r="J44" s="13"/>
      <c r="O44" s="9"/>
      <c r="S44" s="25" t="s">
        <v>396</v>
      </c>
      <c r="T44" s="2" t="s">
        <v>1170</v>
      </c>
      <c r="AM44" s="267"/>
      <c r="AN44" s="110"/>
      <c r="AO44" s="110"/>
      <c r="AP44" s="110"/>
      <c r="AQ44" s="9"/>
      <c r="AR44" s="13"/>
      <c r="AS44" s="9"/>
    </row>
    <row r="45" spans="2:45" x14ac:dyDescent="0.15">
      <c r="B45" s="9"/>
      <c r="C45" s="9"/>
      <c r="G45" s="9"/>
      <c r="I45" s="9"/>
      <c r="J45" s="13"/>
      <c r="O45" s="9"/>
      <c r="S45" s="9"/>
      <c r="T45" s="2" t="s">
        <v>628</v>
      </c>
      <c r="U45" s="1197"/>
      <c r="V45" s="1197"/>
      <c r="W45" s="1197"/>
      <c r="X45" s="1197"/>
      <c r="Y45" s="1197"/>
      <c r="Z45" s="1197"/>
      <c r="AA45" s="1197"/>
      <c r="AB45" s="1197"/>
      <c r="AC45" s="1197"/>
      <c r="AD45" s="1197"/>
      <c r="AE45" s="1197"/>
      <c r="AF45" s="2" t="s">
        <v>1171</v>
      </c>
      <c r="AM45" s="267"/>
      <c r="AN45" s="110"/>
      <c r="AO45" s="110"/>
      <c r="AP45" s="110"/>
      <c r="AQ45" s="9"/>
      <c r="AR45" s="13"/>
      <c r="AS45" s="9"/>
    </row>
    <row r="46" spans="2:45" x14ac:dyDescent="0.15">
      <c r="B46" s="9"/>
      <c r="C46" s="9"/>
      <c r="G46" s="9"/>
      <c r="I46" s="9"/>
      <c r="J46" s="13"/>
      <c r="O46" s="9"/>
      <c r="S46" s="25" t="s">
        <v>396</v>
      </c>
      <c r="T46" s="2" t="s">
        <v>1097</v>
      </c>
      <c r="AA46" s="2" t="s">
        <v>1098</v>
      </c>
      <c r="AB46" s="2" t="s">
        <v>1099</v>
      </c>
      <c r="AC46" s="1197"/>
      <c r="AD46" s="1197"/>
      <c r="AE46" s="2" t="s">
        <v>1155</v>
      </c>
      <c r="AM46" s="267"/>
      <c r="AN46" s="110"/>
      <c r="AO46" s="110"/>
      <c r="AP46" s="110"/>
      <c r="AQ46" s="9"/>
      <c r="AR46" s="13"/>
      <c r="AS46" s="9"/>
    </row>
    <row r="47" spans="2:45" x14ac:dyDescent="0.15">
      <c r="B47" s="9"/>
      <c r="C47" s="9"/>
      <c r="G47" s="9"/>
      <c r="I47" s="9"/>
      <c r="J47" s="13"/>
      <c r="O47" s="9"/>
      <c r="S47" s="25" t="s">
        <v>396</v>
      </c>
      <c r="T47" s="2" t="s">
        <v>1173</v>
      </c>
      <c r="W47" s="1197"/>
      <c r="X47" s="1197"/>
      <c r="Y47" s="1197"/>
      <c r="Z47" s="1197"/>
      <c r="AA47" s="1197"/>
      <c r="AB47" s="1197"/>
      <c r="AC47" s="2" t="s">
        <v>412</v>
      </c>
      <c r="AM47" s="267"/>
      <c r="AN47" s="110"/>
      <c r="AO47" s="110"/>
      <c r="AP47" s="110"/>
      <c r="AQ47" s="9"/>
      <c r="AR47" s="13"/>
      <c r="AS47" s="9"/>
    </row>
    <row r="48" spans="2:45" x14ac:dyDescent="0.15">
      <c r="B48" s="9"/>
      <c r="C48" s="9"/>
      <c r="G48" s="9"/>
      <c r="I48" s="9"/>
      <c r="J48" s="13"/>
      <c r="O48" s="9"/>
      <c r="S48" s="9" t="s">
        <v>1174</v>
      </c>
      <c r="AM48" s="267"/>
      <c r="AN48" s="110"/>
      <c r="AO48" s="110"/>
      <c r="AP48" s="110"/>
      <c r="AQ48" s="9"/>
      <c r="AR48" s="13"/>
      <c r="AS48" s="9"/>
    </row>
    <row r="49" spans="2:45" x14ac:dyDescent="0.15">
      <c r="B49" s="9"/>
      <c r="C49" s="9"/>
      <c r="G49" s="9"/>
      <c r="I49" s="9"/>
      <c r="J49" s="13"/>
      <c r="O49" s="9"/>
      <c r="S49" s="25" t="s">
        <v>396</v>
      </c>
      <c r="T49" s="2" t="s">
        <v>1175</v>
      </c>
      <c r="AM49" s="267"/>
      <c r="AN49" s="110"/>
      <c r="AO49" s="110"/>
      <c r="AP49" s="110"/>
      <c r="AQ49" s="9"/>
      <c r="AR49" s="13"/>
      <c r="AS49" s="9"/>
    </row>
    <row r="50" spans="2:45" x14ac:dyDescent="0.15">
      <c r="B50" s="9"/>
      <c r="C50" s="9"/>
      <c r="G50" s="9"/>
      <c r="I50" s="9"/>
      <c r="J50" s="13"/>
      <c r="O50" s="9"/>
      <c r="S50" s="25" t="s">
        <v>396</v>
      </c>
      <c r="T50" s="2" t="s">
        <v>1176</v>
      </c>
      <c r="AM50" s="267"/>
      <c r="AN50" s="110"/>
      <c r="AO50" s="110"/>
      <c r="AP50" s="110"/>
      <c r="AQ50" s="9"/>
      <c r="AR50" s="13"/>
      <c r="AS50" s="9"/>
    </row>
    <row r="51" spans="2:45" x14ac:dyDescent="0.15">
      <c r="B51" s="9"/>
      <c r="C51" s="9"/>
      <c r="G51" s="9"/>
      <c r="I51" s="9"/>
      <c r="J51" s="13"/>
      <c r="O51" s="9"/>
      <c r="S51" s="25" t="s">
        <v>396</v>
      </c>
      <c r="T51" s="2" t="s">
        <v>1177</v>
      </c>
      <c r="AM51" s="267"/>
      <c r="AN51" s="110"/>
      <c r="AO51" s="110"/>
      <c r="AP51" s="110"/>
      <c r="AQ51" s="9"/>
      <c r="AR51" s="13"/>
      <c r="AS51" s="9"/>
    </row>
    <row r="52" spans="2:45" x14ac:dyDescent="0.15">
      <c r="B52" s="113"/>
      <c r="C52" s="10"/>
      <c r="D52" s="11"/>
      <c r="E52" s="11"/>
      <c r="F52" s="11"/>
      <c r="G52" s="10"/>
      <c r="H52" s="11"/>
      <c r="I52" s="10"/>
      <c r="J52" s="12"/>
      <c r="K52" s="11"/>
      <c r="L52" s="11"/>
      <c r="M52" s="11"/>
      <c r="N52" s="11"/>
      <c r="O52" s="10"/>
      <c r="P52" s="11"/>
      <c r="Q52" s="11"/>
      <c r="R52" s="11"/>
      <c r="S52" s="29" t="s">
        <v>396</v>
      </c>
      <c r="T52" s="11" t="s">
        <v>447</v>
      </c>
      <c r="U52" s="11"/>
      <c r="V52" s="11"/>
      <c r="W52" s="11"/>
      <c r="X52" s="11"/>
      <c r="Y52" s="11"/>
      <c r="Z52" s="11"/>
      <c r="AA52" s="11"/>
      <c r="AB52" s="11"/>
      <c r="AC52" s="11"/>
      <c r="AD52" s="11"/>
      <c r="AE52" s="11"/>
      <c r="AF52" s="11"/>
      <c r="AG52" s="11"/>
      <c r="AH52" s="11"/>
      <c r="AI52" s="11"/>
      <c r="AJ52" s="11"/>
      <c r="AK52" s="11"/>
      <c r="AL52" s="11"/>
      <c r="AM52" s="268"/>
      <c r="AN52" s="108"/>
      <c r="AO52" s="108"/>
      <c r="AP52" s="108"/>
      <c r="AQ52" s="10"/>
      <c r="AR52" s="12"/>
      <c r="AS52" s="9"/>
    </row>
    <row r="54" spans="2:45" s="238" customFormat="1" ht="15" customHeight="1" x14ac:dyDescent="0.15">
      <c r="B54" s="238" t="s">
        <v>298</v>
      </c>
    </row>
    <row r="56" spans="2:45" x14ac:dyDescent="0.15">
      <c r="B56" s="662" t="s">
        <v>1871</v>
      </c>
      <c r="C56" s="654"/>
      <c r="D56" s="654"/>
      <c r="E56" s="654" t="s">
        <v>1083</v>
      </c>
      <c r="F56" s="654"/>
      <c r="G56" s="654"/>
      <c r="AR56" s="38" t="s">
        <v>1107</v>
      </c>
    </row>
    <row r="57" spans="2:45" x14ac:dyDescent="0.15">
      <c r="B57" s="1"/>
    </row>
    <row r="58" spans="2:45" ht="12" customHeight="1" x14ac:dyDescent="0.15">
      <c r="B58" s="27" t="s">
        <v>396</v>
      </c>
      <c r="C58" s="2" t="s">
        <v>249</v>
      </c>
      <c r="K58" s="1319"/>
      <c r="L58" s="1320"/>
      <c r="M58" s="1320"/>
      <c r="N58" s="1320"/>
      <c r="O58" s="1320"/>
      <c r="P58" s="1320"/>
      <c r="Q58" s="1320"/>
      <c r="R58" s="1320"/>
      <c r="S58" s="1320"/>
      <c r="T58" s="1320"/>
      <c r="U58" s="1320"/>
      <c r="V58" s="1320"/>
      <c r="W58" s="1320"/>
      <c r="X58" s="1320"/>
      <c r="Y58" s="1320"/>
      <c r="Z58" s="1320"/>
      <c r="AA58" s="1320"/>
      <c r="AB58" s="1320"/>
      <c r="AC58" s="1320"/>
      <c r="AD58" s="1320"/>
      <c r="AE58" s="1320"/>
      <c r="AF58" s="1320"/>
      <c r="AG58" s="1320"/>
      <c r="AH58" s="1320"/>
      <c r="AI58" s="1320"/>
      <c r="AJ58" s="1320"/>
      <c r="AK58" s="1320"/>
      <c r="AL58" s="1320"/>
      <c r="AM58" s="1320"/>
      <c r="AN58" s="1320"/>
      <c r="AO58" s="1320"/>
      <c r="AP58" s="1320"/>
      <c r="AQ58" s="1320"/>
      <c r="AR58" s="1321"/>
    </row>
    <row r="59" spans="2:45" s="38" customFormat="1" ht="12" customHeight="1" x14ac:dyDescent="0.15">
      <c r="K59" s="1328"/>
      <c r="L59" s="1329"/>
      <c r="M59" s="1329"/>
      <c r="N59" s="1329"/>
      <c r="O59" s="1329"/>
      <c r="P59" s="1329"/>
      <c r="Q59" s="1329"/>
      <c r="R59" s="1329"/>
      <c r="S59" s="1329"/>
      <c r="T59" s="1329"/>
      <c r="U59" s="1329"/>
      <c r="V59" s="1329"/>
      <c r="W59" s="1329"/>
      <c r="X59" s="1329"/>
      <c r="Y59" s="1329"/>
      <c r="Z59" s="1329"/>
      <c r="AA59" s="1329"/>
      <c r="AB59" s="1329"/>
      <c r="AC59" s="1329"/>
      <c r="AD59" s="1329"/>
      <c r="AE59" s="1329"/>
      <c r="AF59" s="1329"/>
      <c r="AG59" s="1329"/>
      <c r="AH59" s="1329"/>
      <c r="AI59" s="1329"/>
      <c r="AJ59" s="1329"/>
      <c r="AK59" s="1329"/>
      <c r="AL59" s="1329"/>
      <c r="AM59" s="1329"/>
      <c r="AN59" s="1329"/>
      <c r="AO59" s="1329"/>
      <c r="AP59" s="1329"/>
      <c r="AQ59" s="1329"/>
      <c r="AR59" s="1330"/>
    </row>
    <row r="60" spans="2:45" s="38" customFormat="1" ht="12" customHeight="1" x14ac:dyDescent="0.15">
      <c r="B60" s="1"/>
      <c r="C60" s="665" t="s">
        <v>1841</v>
      </c>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row>
    <row r="61" spans="2:45" x14ac:dyDescent="0.15">
      <c r="B61" s="3"/>
      <c r="C61" s="3" t="s">
        <v>279</v>
      </c>
      <c r="D61" s="4"/>
      <c r="E61" s="4"/>
      <c r="F61" s="4"/>
      <c r="G61" s="3" t="s">
        <v>284</v>
      </c>
      <c r="H61" s="4"/>
      <c r="I61" s="4"/>
      <c r="J61" s="5"/>
      <c r="K61" s="4" t="s">
        <v>288</v>
      </c>
      <c r="L61" s="4"/>
      <c r="M61" s="4"/>
      <c r="N61" s="4"/>
      <c r="O61" s="1175" t="s">
        <v>291</v>
      </c>
      <c r="P61" s="1176"/>
      <c r="Q61" s="1176"/>
      <c r="R61" s="1176"/>
      <c r="S61" s="1176"/>
      <c r="T61" s="1176"/>
      <c r="U61" s="1176"/>
      <c r="V61" s="1176"/>
      <c r="W61" s="1176"/>
      <c r="X61" s="1176"/>
      <c r="Y61" s="1176"/>
      <c r="Z61" s="1176"/>
      <c r="AA61" s="1176"/>
      <c r="AB61" s="1176"/>
      <c r="AC61" s="1176"/>
      <c r="AD61" s="1176"/>
      <c r="AE61" s="1176"/>
      <c r="AF61" s="1176"/>
      <c r="AG61" s="1176"/>
      <c r="AH61" s="1176"/>
      <c r="AI61" s="1176"/>
      <c r="AJ61" s="1176"/>
      <c r="AK61" s="1176"/>
      <c r="AL61" s="1176"/>
      <c r="AM61" s="7"/>
      <c r="AN61" s="7" t="s">
        <v>1136</v>
      </c>
      <c r="AO61" s="7"/>
      <c r="AP61" s="8"/>
      <c r="AQ61" s="3" t="s">
        <v>294</v>
      </c>
      <c r="AR61" s="5"/>
      <c r="AS61" s="9"/>
    </row>
    <row r="62" spans="2:45" x14ac:dyDescent="0.15">
      <c r="B62" s="10"/>
      <c r="C62" s="10" t="s">
        <v>280</v>
      </c>
      <c r="D62" s="11"/>
      <c r="E62" s="11"/>
      <c r="F62" s="11" t="s">
        <v>1137</v>
      </c>
      <c r="G62" s="10" t="s">
        <v>285</v>
      </c>
      <c r="H62" s="11"/>
      <c r="I62" s="11"/>
      <c r="J62" s="12" t="s">
        <v>1138</v>
      </c>
      <c r="K62" s="11"/>
      <c r="L62" s="11"/>
      <c r="M62" s="11"/>
      <c r="N62" s="11" t="s">
        <v>1138</v>
      </c>
      <c r="O62" s="10" t="s">
        <v>290</v>
      </c>
      <c r="P62" s="11"/>
      <c r="Q62" s="11"/>
      <c r="R62" s="11"/>
      <c r="S62" s="1175" t="s">
        <v>292</v>
      </c>
      <c r="T62" s="1176"/>
      <c r="U62" s="1176"/>
      <c r="V62" s="1176"/>
      <c r="W62" s="1176"/>
      <c r="X62" s="1176"/>
      <c r="Y62" s="1176"/>
      <c r="Z62" s="1176"/>
      <c r="AA62" s="1176"/>
      <c r="AB62" s="1176"/>
      <c r="AC62" s="1176"/>
      <c r="AD62" s="1176"/>
      <c r="AE62" s="1176"/>
      <c r="AF62" s="1176"/>
      <c r="AG62" s="1176"/>
      <c r="AH62" s="1176"/>
      <c r="AI62" s="1176"/>
      <c r="AJ62" s="1176"/>
      <c r="AK62" s="1176"/>
      <c r="AL62" s="1192"/>
      <c r="AM62" s="6" t="s">
        <v>293</v>
      </c>
      <c r="AN62" s="11"/>
      <c r="AO62" s="11"/>
      <c r="AP62" s="11"/>
      <c r="AQ62" s="10" t="s">
        <v>295</v>
      </c>
      <c r="AR62" s="12"/>
      <c r="AS62" s="9"/>
    </row>
    <row r="63" spans="2:45" ht="12" customHeight="1" x14ac:dyDescent="0.15">
      <c r="B63" s="1241" t="s">
        <v>1144</v>
      </c>
      <c r="C63" s="675" t="s">
        <v>396</v>
      </c>
      <c r="D63" s="654" t="s">
        <v>1870</v>
      </c>
      <c r="E63" s="654"/>
      <c r="F63" s="654"/>
      <c r="G63" s="9" t="s">
        <v>1147</v>
      </c>
      <c r="I63" s="3" t="s">
        <v>1148</v>
      </c>
      <c r="J63" s="13"/>
      <c r="K63" s="2" t="s">
        <v>1201</v>
      </c>
      <c r="O63" s="9" t="s">
        <v>1160</v>
      </c>
      <c r="S63" s="9" t="s">
        <v>1150</v>
      </c>
      <c r="X63" s="1196"/>
      <c r="Y63" s="1196"/>
      <c r="Z63" s="1196"/>
      <c r="AA63" s="2" t="s">
        <v>1151</v>
      </c>
      <c r="AB63" s="1196"/>
      <c r="AC63" s="1196"/>
      <c r="AD63" s="1196"/>
      <c r="AE63" s="2" t="s">
        <v>1152</v>
      </c>
      <c r="AM63" s="670" t="s">
        <v>396</v>
      </c>
      <c r="AN63" s="1173" t="s">
        <v>2096</v>
      </c>
      <c r="AO63" s="1173"/>
      <c r="AP63" s="1174"/>
      <c r="AQ63" s="9"/>
      <c r="AR63" s="13"/>
      <c r="AS63" s="9"/>
    </row>
    <row r="64" spans="2:45" x14ac:dyDescent="0.15">
      <c r="B64" s="1242"/>
      <c r="C64" s="653" t="s">
        <v>1145</v>
      </c>
      <c r="D64" s="654"/>
      <c r="E64" s="654"/>
      <c r="F64" s="654"/>
      <c r="G64" s="10" t="s">
        <v>285</v>
      </c>
      <c r="H64" s="11"/>
      <c r="I64" s="10" t="s">
        <v>285</v>
      </c>
      <c r="J64" s="12"/>
      <c r="O64" s="9" t="s">
        <v>1161</v>
      </c>
      <c r="S64" s="9" t="s">
        <v>1153</v>
      </c>
      <c r="AM64" s="670" t="s">
        <v>396</v>
      </c>
      <c r="AN64" s="1173" t="s">
        <v>2097</v>
      </c>
      <c r="AO64" s="1173"/>
      <c r="AP64" s="1174"/>
      <c r="AQ64" s="9"/>
      <c r="AR64" s="13"/>
      <c r="AS64" s="9"/>
    </row>
    <row r="65" spans="2:45" x14ac:dyDescent="0.15">
      <c r="B65" s="1242"/>
      <c r="C65" s="653" t="s">
        <v>1146</v>
      </c>
      <c r="D65" s="654"/>
      <c r="E65" s="654"/>
      <c r="F65" s="654"/>
      <c r="G65" s="25" t="s">
        <v>396</v>
      </c>
      <c r="H65" s="2" t="s">
        <v>1139</v>
      </c>
      <c r="I65" s="25" t="s">
        <v>396</v>
      </c>
      <c r="J65" s="2" t="s">
        <v>1139</v>
      </c>
      <c r="K65" s="9"/>
      <c r="O65" s="9"/>
      <c r="S65" s="25" t="s">
        <v>396</v>
      </c>
      <c r="T65" s="2" t="s">
        <v>1154</v>
      </c>
      <c r="Y65" s="1197"/>
      <c r="Z65" s="1197"/>
      <c r="AA65" s="1197"/>
      <c r="AB65" s="1197"/>
      <c r="AC65" s="2" t="s">
        <v>1155</v>
      </c>
      <c r="AM65" s="670" t="s">
        <v>396</v>
      </c>
      <c r="AN65" s="1173" t="s">
        <v>2098</v>
      </c>
      <c r="AO65" s="1173"/>
      <c r="AP65" s="1174"/>
      <c r="AQ65" s="9"/>
      <c r="AR65" s="13"/>
      <c r="AS65" s="9"/>
    </row>
    <row r="66" spans="2:45" x14ac:dyDescent="0.15">
      <c r="B66" s="1242"/>
      <c r="C66" s="653"/>
      <c r="D66" s="654"/>
      <c r="E66" s="654"/>
      <c r="F66" s="654"/>
      <c r="G66" s="25" t="s">
        <v>396</v>
      </c>
      <c r="H66" s="2" t="s">
        <v>1140</v>
      </c>
      <c r="I66" s="25" t="s">
        <v>396</v>
      </c>
      <c r="J66" s="2" t="s">
        <v>1140</v>
      </c>
      <c r="K66" s="9"/>
      <c r="O66" s="9"/>
      <c r="S66" s="25" t="s">
        <v>396</v>
      </c>
      <c r="T66" s="2" t="s">
        <v>1156</v>
      </c>
      <c r="X66" s="1197"/>
      <c r="Y66" s="1197"/>
      <c r="Z66" s="1197"/>
      <c r="AA66" s="1197"/>
      <c r="AB66" s="2" t="s">
        <v>1155</v>
      </c>
      <c r="AM66" s="267"/>
      <c r="AN66" s="110"/>
      <c r="AO66" s="110"/>
      <c r="AP66" s="110"/>
      <c r="AQ66" s="9"/>
      <c r="AR66" s="13"/>
      <c r="AS66" s="9"/>
    </row>
    <row r="67" spans="2:45" x14ac:dyDescent="0.15">
      <c r="B67" s="1242"/>
      <c r="C67" s="9"/>
      <c r="G67" s="25" t="s">
        <v>396</v>
      </c>
      <c r="H67" s="2" t="s">
        <v>1141</v>
      </c>
      <c r="I67" s="25" t="s">
        <v>396</v>
      </c>
      <c r="J67" s="2" t="s">
        <v>1141</v>
      </c>
      <c r="K67" s="9"/>
      <c r="O67" s="9"/>
      <c r="S67" s="9" t="s">
        <v>1157</v>
      </c>
      <c r="W67" s="1197"/>
      <c r="X67" s="1197"/>
      <c r="Y67" s="1197"/>
      <c r="Z67" s="1197"/>
      <c r="AA67" s="2" t="s">
        <v>1155</v>
      </c>
      <c r="AM67" s="267"/>
      <c r="AN67" s="110"/>
      <c r="AO67" s="110"/>
      <c r="AP67" s="110"/>
      <c r="AQ67" s="9"/>
      <c r="AR67" s="13"/>
      <c r="AS67" s="9"/>
    </row>
    <row r="68" spans="2:45" x14ac:dyDescent="0.15">
      <c r="B68" s="1242"/>
      <c r="C68" s="9"/>
      <c r="G68" s="25" t="s">
        <v>396</v>
      </c>
      <c r="H68" s="2" t="s">
        <v>1142</v>
      </c>
      <c r="I68" s="25" t="s">
        <v>396</v>
      </c>
      <c r="J68" s="2" t="s">
        <v>1142</v>
      </c>
      <c r="K68" s="9"/>
      <c r="O68" s="9"/>
      <c r="S68" s="10" t="s">
        <v>1158</v>
      </c>
      <c r="T68" s="11"/>
      <c r="U68" s="11"/>
      <c r="V68" s="11"/>
      <c r="W68" s="11"/>
      <c r="X68" s="108"/>
      <c r="Y68" s="11" t="s">
        <v>1159</v>
      </c>
      <c r="Z68" s="11"/>
      <c r="AA68" s="11"/>
      <c r="AB68" s="11"/>
      <c r="AC68" s="11"/>
      <c r="AD68" s="11"/>
      <c r="AE68" s="11"/>
      <c r="AF68" s="11"/>
      <c r="AG68" s="11"/>
      <c r="AH68" s="11"/>
      <c r="AI68" s="11"/>
      <c r="AJ68" s="11"/>
      <c r="AK68" s="11"/>
      <c r="AL68" s="12"/>
      <c r="AM68" s="267"/>
      <c r="AN68" s="110"/>
      <c r="AO68" s="110"/>
      <c r="AP68" s="110"/>
      <c r="AQ68" s="9"/>
      <c r="AR68" s="13"/>
      <c r="AS68" s="9"/>
    </row>
    <row r="69" spans="2:45" x14ac:dyDescent="0.15">
      <c r="B69" s="1242"/>
      <c r="C69" s="9"/>
      <c r="G69" s="25" t="s">
        <v>396</v>
      </c>
      <c r="H69" s="2" t="s">
        <v>1143</v>
      </c>
      <c r="I69" s="25" t="s">
        <v>396</v>
      </c>
      <c r="J69" s="2" t="s">
        <v>1143</v>
      </c>
      <c r="K69" s="9"/>
      <c r="O69" s="9" t="s">
        <v>1162</v>
      </c>
      <c r="S69" s="9" t="s">
        <v>1164</v>
      </c>
      <c r="AM69" s="267"/>
      <c r="AN69" s="110"/>
      <c r="AO69" s="110"/>
      <c r="AP69" s="110"/>
      <c r="AQ69" s="9"/>
      <c r="AR69" s="13"/>
      <c r="AS69" s="9"/>
    </row>
    <row r="70" spans="2:45" x14ac:dyDescent="0.15">
      <c r="B70" s="1242"/>
      <c r="C70" s="9"/>
      <c r="G70" s="9"/>
      <c r="I70" s="9"/>
      <c r="J70" s="13"/>
      <c r="O70" s="9" t="s">
        <v>1163</v>
      </c>
      <c r="S70" s="25" t="s">
        <v>396</v>
      </c>
      <c r="T70" s="2" t="s">
        <v>1165</v>
      </c>
      <c r="AM70" s="267"/>
      <c r="AN70" s="110"/>
      <c r="AO70" s="110"/>
      <c r="AP70" s="110"/>
      <c r="AQ70" s="9"/>
      <c r="AR70" s="13"/>
      <c r="AS70" s="9"/>
    </row>
    <row r="71" spans="2:45" x14ac:dyDescent="0.15">
      <c r="B71" s="1242"/>
      <c r="C71" s="9"/>
      <c r="G71" s="9"/>
      <c r="I71" s="9"/>
      <c r="J71" s="13"/>
      <c r="O71" s="9"/>
      <c r="S71" s="25" t="s">
        <v>396</v>
      </c>
      <c r="T71" s="2" t="s">
        <v>1166</v>
      </c>
      <c r="AM71" s="267"/>
      <c r="AN71" s="110"/>
      <c r="AO71" s="110"/>
      <c r="AP71" s="110"/>
      <c r="AQ71" s="9"/>
      <c r="AR71" s="13"/>
      <c r="AS71" s="9"/>
    </row>
    <row r="72" spans="2:45" x14ac:dyDescent="0.15">
      <c r="B72" s="1242"/>
      <c r="C72" s="9"/>
      <c r="G72" s="9"/>
      <c r="I72" s="9"/>
      <c r="J72" s="13"/>
      <c r="O72" s="9"/>
      <c r="S72" s="25" t="s">
        <v>396</v>
      </c>
      <c r="T72" s="2" t="s">
        <v>1167</v>
      </c>
      <c r="AM72" s="267"/>
      <c r="AN72" s="110"/>
      <c r="AO72" s="110"/>
      <c r="AP72" s="110"/>
      <c r="AQ72" s="9"/>
      <c r="AR72" s="13"/>
      <c r="AS72" s="9"/>
    </row>
    <row r="73" spans="2:45" x14ac:dyDescent="0.15">
      <c r="B73" s="1242"/>
      <c r="C73" s="9"/>
      <c r="G73" s="9"/>
      <c r="I73" s="9"/>
      <c r="J73" s="13"/>
      <c r="O73" s="9"/>
      <c r="S73" s="25" t="s">
        <v>396</v>
      </c>
      <c r="T73" s="2" t="s">
        <v>1168</v>
      </c>
      <c r="AM73" s="267"/>
      <c r="AN73" s="110"/>
      <c r="AO73" s="110"/>
      <c r="AP73" s="110"/>
      <c r="AQ73" s="9"/>
      <c r="AR73" s="13"/>
      <c r="AS73" s="9"/>
    </row>
    <row r="74" spans="2:45" x14ac:dyDescent="0.15">
      <c r="B74" s="1242"/>
      <c r="C74" s="25" t="s">
        <v>396</v>
      </c>
      <c r="D74" s="2" t="s">
        <v>1180</v>
      </c>
      <c r="G74" s="9"/>
      <c r="I74" s="9"/>
      <c r="J74" s="13"/>
      <c r="O74" s="9"/>
      <c r="S74" s="25" t="s">
        <v>396</v>
      </c>
      <c r="T74" s="2" t="s">
        <v>1169</v>
      </c>
      <c r="AM74" s="267"/>
      <c r="AN74" s="110"/>
      <c r="AO74" s="110"/>
      <c r="AP74" s="110"/>
      <c r="AQ74" s="9"/>
      <c r="AR74" s="13"/>
      <c r="AS74" s="9"/>
    </row>
    <row r="75" spans="2:45" x14ac:dyDescent="0.15">
      <c r="B75" s="1242"/>
      <c r="C75" s="9"/>
      <c r="D75" s="2" t="s">
        <v>297</v>
      </c>
      <c r="G75" s="9"/>
      <c r="I75" s="9"/>
      <c r="J75" s="13"/>
      <c r="O75" s="9"/>
      <c r="S75" s="25" t="s">
        <v>396</v>
      </c>
      <c r="T75" s="2" t="s">
        <v>1170</v>
      </c>
      <c r="AM75" s="267"/>
      <c r="AN75" s="110"/>
      <c r="AO75" s="110"/>
      <c r="AP75" s="110"/>
      <c r="AQ75" s="9"/>
      <c r="AR75" s="13"/>
      <c r="AS75" s="9"/>
    </row>
    <row r="76" spans="2:45" x14ac:dyDescent="0.15">
      <c r="B76" s="1242"/>
      <c r="C76" s="9"/>
      <c r="G76" s="9"/>
      <c r="I76" s="9"/>
      <c r="J76" s="13"/>
      <c r="O76" s="9"/>
      <c r="S76" s="9"/>
      <c r="T76" s="2" t="s">
        <v>628</v>
      </c>
      <c r="U76" s="1197"/>
      <c r="V76" s="1197"/>
      <c r="W76" s="1197"/>
      <c r="X76" s="1197"/>
      <c r="Y76" s="1197"/>
      <c r="Z76" s="1197"/>
      <c r="AA76" s="1197"/>
      <c r="AB76" s="1197"/>
      <c r="AC76" s="1197"/>
      <c r="AD76" s="1197"/>
      <c r="AE76" s="1197"/>
      <c r="AF76" s="2" t="s">
        <v>1171</v>
      </c>
      <c r="AM76" s="267"/>
      <c r="AN76" s="110"/>
      <c r="AO76" s="110"/>
      <c r="AP76" s="110"/>
      <c r="AQ76" s="9"/>
      <c r="AR76" s="13"/>
      <c r="AS76" s="9"/>
    </row>
    <row r="77" spans="2:45" x14ac:dyDescent="0.15">
      <c r="B77" s="1242"/>
      <c r="C77" s="9"/>
      <c r="G77" s="9"/>
      <c r="I77" s="9"/>
      <c r="J77" s="13"/>
      <c r="O77" s="9"/>
      <c r="S77" s="25" t="s">
        <v>396</v>
      </c>
      <c r="T77" s="2" t="s">
        <v>1097</v>
      </c>
      <c r="AA77" s="2" t="s">
        <v>1098</v>
      </c>
      <c r="AB77" s="2" t="s">
        <v>1099</v>
      </c>
      <c r="AC77" s="1197"/>
      <c r="AD77" s="1197"/>
      <c r="AE77" s="2" t="s">
        <v>1155</v>
      </c>
      <c r="AM77" s="267"/>
      <c r="AN77" s="110"/>
      <c r="AO77" s="110"/>
      <c r="AP77" s="110"/>
      <c r="AQ77" s="9"/>
      <c r="AR77" s="13"/>
      <c r="AS77" s="9"/>
    </row>
    <row r="78" spans="2:45" x14ac:dyDescent="0.15">
      <c r="B78" s="1242"/>
      <c r="C78" s="9"/>
      <c r="G78" s="9"/>
      <c r="I78" s="9"/>
      <c r="J78" s="13"/>
      <c r="O78" s="9"/>
      <c r="S78" s="25" t="s">
        <v>396</v>
      </c>
      <c r="T78" s="2" t="s">
        <v>1173</v>
      </c>
      <c r="W78" s="1197"/>
      <c r="X78" s="1197"/>
      <c r="Y78" s="1197"/>
      <c r="Z78" s="1197"/>
      <c r="AA78" s="1197"/>
      <c r="AB78" s="1197"/>
      <c r="AC78" s="2" t="s">
        <v>412</v>
      </c>
      <c r="AM78" s="267"/>
      <c r="AN78" s="110"/>
      <c r="AO78" s="110"/>
      <c r="AP78" s="110"/>
      <c r="AQ78" s="9"/>
      <c r="AR78" s="13"/>
      <c r="AS78" s="9"/>
    </row>
    <row r="79" spans="2:45" x14ac:dyDescent="0.15">
      <c r="B79" s="1242"/>
      <c r="C79" s="9"/>
      <c r="G79" s="9"/>
      <c r="I79" s="9"/>
      <c r="J79" s="13"/>
      <c r="O79" s="9"/>
      <c r="S79" s="9" t="s">
        <v>1174</v>
      </c>
      <c r="AM79" s="267"/>
      <c r="AN79" s="110"/>
      <c r="AO79" s="110"/>
      <c r="AP79" s="110"/>
      <c r="AQ79" s="9"/>
      <c r="AR79" s="13"/>
      <c r="AS79" s="9"/>
    </row>
    <row r="80" spans="2:45" x14ac:dyDescent="0.15">
      <c r="B80" s="1242"/>
      <c r="C80" s="9"/>
      <c r="G80" s="9"/>
      <c r="I80" s="9"/>
      <c r="J80" s="13"/>
      <c r="O80" s="9"/>
      <c r="S80" s="25" t="s">
        <v>396</v>
      </c>
      <c r="T80" s="2" t="s">
        <v>1175</v>
      </c>
      <c r="AM80" s="267"/>
      <c r="AN80" s="110"/>
      <c r="AO80" s="110"/>
      <c r="AP80" s="110"/>
      <c r="AQ80" s="9"/>
      <c r="AR80" s="13"/>
      <c r="AS80" s="9"/>
    </row>
    <row r="81" spans="2:45" x14ac:dyDescent="0.15">
      <c r="B81" s="9"/>
      <c r="C81" s="9"/>
      <c r="G81" s="9"/>
      <c r="I81" s="9"/>
      <c r="J81" s="13"/>
      <c r="O81" s="9"/>
      <c r="S81" s="25" t="s">
        <v>396</v>
      </c>
      <c r="T81" s="2" t="s">
        <v>1176</v>
      </c>
      <c r="AM81" s="267"/>
      <c r="AN81" s="110"/>
      <c r="AO81" s="110"/>
      <c r="AP81" s="110"/>
      <c r="AQ81" s="9"/>
      <c r="AR81" s="13"/>
      <c r="AS81" s="9"/>
    </row>
    <row r="82" spans="2:45" x14ac:dyDescent="0.15">
      <c r="B82" s="9"/>
      <c r="C82" s="9"/>
      <c r="G82" s="9"/>
      <c r="I82" s="9"/>
      <c r="J82" s="13"/>
      <c r="O82" s="9"/>
      <c r="S82" s="25" t="s">
        <v>396</v>
      </c>
      <c r="T82" s="2" t="s">
        <v>1177</v>
      </c>
      <c r="AM82" s="267"/>
      <c r="AN82" s="110"/>
      <c r="AO82" s="110"/>
      <c r="AP82" s="110"/>
      <c r="AQ82" s="9"/>
      <c r="AR82" s="13"/>
      <c r="AS82" s="9"/>
    </row>
    <row r="83" spans="2:45" x14ac:dyDescent="0.15">
      <c r="B83" s="9"/>
      <c r="C83" s="9"/>
      <c r="G83" s="9"/>
      <c r="I83" s="9"/>
      <c r="J83" s="13"/>
      <c r="O83" s="10"/>
      <c r="P83" s="11"/>
      <c r="Q83" s="11"/>
      <c r="R83" s="11"/>
      <c r="S83" s="29" t="s">
        <v>396</v>
      </c>
      <c r="T83" s="11" t="s">
        <v>447</v>
      </c>
      <c r="U83" s="11"/>
      <c r="V83" s="11"/>
      <c r="W83" s="11"/>
      <c r="X83" s="11"/>
      <c r="Y83" s="11"/>
      <c r="Z83" s="11"/>
      <c r="AA83" s="11"/>
      <c r="AB83" s="11"/>
      <c r="AC83" s="11"/>
      <c r="AD83" s="11"/>
      <c r="AE83" s="11"/>
      <c r="AF83" s="11"/>
      <c r="AG83" s="11"/>
      <c r="AH83" s="11"/>
      <c r="AI83" s="11"/>
      <c r="AJ83" s="11"/>
      <c r="AK83" s="11"/>
      <c r="AL83" s="12"/>
      <c r="AM83" s="267"/>
      <c r="AN83" s="110"/>
      <c r="AO83" s="110"/>
      <c r="AP83" s="110"/>
      <c r="AQ83" s="9"/>
      <c r="AR83" s="13"/>
      <c r="AS83" s="9"/>
    </row>
    <row r="84" spans="2:45" x14ac:dyDescent="0.15">
      <c r="B84" s="9"/>
      <c r="C84" s="9"/>
      <c r="G84" s="9"/>
      <c r="I84" s="9"/>
      <c r="J84" s="13"/>
      <c r="O84" s="9" t="s">
        <v>1178</v>
      </c>
      <c r="S84" s="9" t="s">
        <v>1150</v>
      </c>
      <c r="X84" s="1196"/>
      <c r="Y84" s="1196"/>
      <c r="Z84" s="1196"/>
      <c r="AA84" s="2" t="s">
        <v>1151</v>
      </c>
      <c r="AB84" s="1196"/>
      <c r="AC84" s="1196"/>
      <c r="AD84" s="1196"/>
      <c r="AE84" s="2" t="s">
        <v>1152</v>
      </c>
      <c r="AM84" s="267"/>
      <c r="AN84" s="110"/>
      <c r="AO84" s="110"/>
      <c r="AP84" s="110"/>
      <c r="AQ84" s="9"/>
      <c r="AR84" s="13"/>
      <c r="AS84" s="9"/>
    </row>
    <row r="85" spans="2:45" x14ac:dyDescent="0.15">
      <c r="B85" s="9"/>
      <c r="C85" s="9"/>
      <c r="G85" s="9"/>
      <c r="I85" s="9"/>
      <c r="J85" s="13"/>
      <c r="O85" s="9" t="s">
        <v>1161</v>
      </c>
      <c r="S85" s="9" t="s">
        <v>1153</v>
      </c>
      <c r="AM85" s="267"/>
      <c r="AN85" s="110"/>
      <c r="AO85" s="110"/>
      <c r="AP85" s="110"/>
      <c r="AQ85" s="9"/>
      <c r="AR85" s="13"/>
      <c r="AS85" s="9"/>
    </row>
    <row r="86" spans="2:45" x14ac:dyDescent="0.15">
      <c r="B86" s="9"/>
      <c r="C86" s="9"/>
      <c r="G86" s="9"/>
      <c r="I86" s="9"/>
      <c r="J86" s="13"/>
      <c r="O86" s="9"/>
      <c r="S86" s="25" t="s">
        <v>396</v>
      </c>
      <c r="T86" s="2" t="s">
        <v>1154</v>
      </c>
      <c r="Y86" s="1197"/>
      <c r="Z86" s="1197"/>
      <c r="AA86" s="1197"/>
      <c r="AB86" s="1197"/>
      <c r="AC86" s="2" t="s">
        <v>1155</v>
      </c>
      <c r="AM86" s="267"/>
      <c r="AN86" s="110"/>
      <c r="AO86" s="110"/>
      <c r="AP86" s="110"/>
      <c r="AQ86" s="9"/>
      <c r="AR86" s="13"/>
      <c r="AS86" s="9"/>
    </row>
    <row r="87" spans="2:45" x14ac:dyDescent="0.15">
      <c r="B87" s="9"/>
      <c r="C87" s="9"/>
      <c r="G87" s="9"/>
      <c r="I87" s="9"/>
      <c r="J87" s="13"/>
      <c r="O87" s="9"/>
      <c r="S87" s="25" t="s">
        <v>396</v>
      </c>
      <c r="T87" s="2" t="s">
        <v>1156</v>
      </c>
      <c r="X87" s="1197"/>
      <c r="Y87" s="1197"/>
      <c r="Z87" s="1197"/>
      <c r="AA87" s="1197"/>
      <c r="AB87" s="2" t="s">
        <v>1155</v>
      </c>
      <c r="AM87" s="267"/>
      <c r="AN87" s="110"/>
      <c r="AO87" s="110"/>
      <c r="AP87" s="110"/>
      <c r="AQ87" s="9"/>
      <c r="AR87" s="13"/>
      <c r="AS87" s="9"/>
    </row>
    <row r="88" spans="2:45" x14ac:dyDescent="0.15">
      <c r="B88" s="9"/>
      <c r="C88" s="9"/>
      <c r="G88" s="9"/>
      <c r="I88" s="9"/>
      <c r="J88" s="13"/>
      <c r="O88" s="9"/>
      <c r="S88" s="9" t="s">
        <v>1157</v>
      </c>
      <c r="W88" s="1197"/>
      <c r="X88" s="1197"/>
      <c r="Y88" s="1197"/>
      <c r="Z88" s="1197"/>
      <c r="AA88" s="2" t="s">
        <v>1155</v>
      </c>
      <c r="AM88" s="267"/>
      <c r="AN88" s="110"/>
      <c r="AO88" s="110"/>
      <c r="AP88" s="110"/>
      <c r="AQ88" s="9"/>
      <c r="AR88" s="13"/>
      <c r="AS88" s="9"/>
    </row>
    <row r="89" spans="2:45" x14ac:dyDescent="0.15">
      <c r="B89" s="9"/>
      <c r="C89" s="9"/>
      <c r="G89" s="9"/>
      <c r="I89" s="9"/>
      <c r="J89" s="13"/>
      <c r="O89" s="9"/>
      <c r="S89" s="10" t="s">
        <v>1158</v>
      </c>
      <c r="T89" s="11"/>
      <c r="U89" s="11"/>
      <c r="V89" s="11"/>
      <c r="W89" s="11"/>
      <c r="X89" s="108"/>
      <c r="Y89" s="11" t="s">
        <v>1159</v>
      </c>
      <c r="Z89" s="11"/>
      <c r="AA89" s="11"/>
      <c r="AB89" s="11"/>
      <c r="AC89" s="11"/>
      <c r="AD89" s="11"/>
      <c r="AE89" s="11"/>
      <c r="AF89" s="11"/>
      <c r="AG89" s="11"/>
      <c r="AH89" s="11"/>
      <c r="AI89" s="11"/>
      <c r="AJ89" s="11"/>
      <c r="AK89" s="11"/>
      <c r="AL89" s="12"/>
      <c r="AM89" s="267"/>
      <c r="AN89" s="110"/>
      <c r="AO89" s="110"/>
      <c r="AP89" s="110"/>
      <c r="AQ89" s="9"/>
      <c r="AR89" s="13"/>
      <c r="AS89" s="9"/>
    </row>
    <row r="90" spans="2:45" x14ac:dyDescent="0.15">
      <c r="B90" s="9"/>
      <c r="C90" s="9"/>
      <c r="G90" s="9"/>
      <c r="I90" s="9"/>
      <c r="J90" s="13"/>
      <c r="O90" s="9" t="s">
        <v>1162</v>
      </c>
      <c r="S90" s="9" t="s">
        <v>1164</v>
      </c>
      <c r="AM90" s="267"/>
      <c r="AN90" s="110"/>
      <c r="AO90" s="110"/>
      <c r="AP90" s="110"/>
      <c r="AQ90" s="9"/>
      <c r="AR90" s="13"/>
      <c r="AS90" s="9"/>
    </row>
    <row r="91" spans="2:45" x14ac:dyDescent="0.15">
      <c r="B91" s="9"/>
      <c r="C91" s="9"/>
      <c r="G91" s="9"/>
      <c r="I91" s="9"/>
      <c r="J91" s="13"/>
      <c r="O91" s="9" t="s">
        <v>1163</v>
      </c>
      <c r="S91" s="25" t="s">
        <v>396</v>
      </c>
      <c r="T91" s="2" t="s">
        <v>1165</v>
      </c>
      <c r="AM91" s="267"/>
      <c r="AN91" s="110"/>
      <c r="AO91" s="110"/>
      <c r="AP91" s="110"/>
      <c r="AQ91" s="9"/>
      <c r="AR91" s="13"/>
      <c r="AS91" s="9"/>
    </row>
    <row r="92" spans="2:45" x14ac:dyDescent="0.15">
      <c r="B92" s="9"/>
      <c r="C92" s="9"/>
      <c r="G92" s="9"/>
      <c r="I92" s="9"/>
      <c r="J92" s="13"/>
      <c r="O92" s="9"/>
      <c r="S92" s="25" t="s">
        <v>396</v>
      </c>
      <c r="T92" s="2" t="s">
        <v>1166</v>
      </c>
      <c r="AM92" s="267"/>
      <c r="AN92" s="110"/>
      <c r="AO92" s="110"/>
      <c r="AP92" s="110"/>
      <c r="AQ92" s="9"/>
      <c r="AR92" s="13"/>
      <c r="AS92" s="9"/>
    </row>
    <row r="93" spans="2:45" x14ac:dyDescent="0.15">
      <c r="B93" s="9"/>
      <c r="C93" s="9"/>
      <c r="G93" s="9"/>
      <c r="I93" s="9"/>
      <c r="J93" s="13"/>
      <c r="O93" s="9"/>
      <c r="S93" s="25" t="s">
        <v>396</v>
      </c>
      <c r="T93" s="2" t="s">
        <v>1167</v>
      </c>
      <c r="AM93" s="267"/>
      <c r="AN93" s="110"/>
      <c r="AO93" s="110"/>
      <c r="AP93" s="110"/>
      <c r="AQ93" s="9"/>
      <c r="AR93" s="13"/>
      <c r="AS93" s="9"/>
    </row>
    <row r="94" spans="2:45" x14ac:dyDescent="0.15">
      <c r="B94" s="9"/>
      <c r="C94" s="9"/>
      <c r="G94" s="9"/>
      <c r="I94" s="9"/>
      <c r="J94" s="13"/>
      <c r="O94" s="9"/>
      <c r="S94" s="25" t="s">
        <v>396</v>
      </c>
      <c r="T94" s="2" t="s">
        <v>1168</v>
      </c>
      <c r="AM94" s="267"/>
      <c r="AN94" s="110"/>
      <c r="AO94" s="110"/>
      <c r="AP94" s="110"/>
      <c r="AQ94" s="9"/>
      <c r="AR94" s="13"/>
      <c r="AS94" s="9"/>
    </row>
    <row r="95" spans="2:45" x14ac:dyDescent="0.15">
      <c r="B95" s="9"/>
      <c r="C95" s="9"/>
      <c r="G95" s="9"/>
      <c r="I95" s="9"/>
      <c r="J95" s="13"/>
      <c r="O95" s="9"/>
      <c r="S95" s="25" t="s">
        <v>396</v>
      </c>
      <c r="T95" s="2" t="s">
        <v>1169</v>
      </c>
      <c r="AM95" s="267"/>
      <c r="AN95" s="110"/>
      <c r="AO95" s="110"/>
      <c r="AP95" s="110"/>
      <c r="AQ95" s="9"/>
      <c r="AR95" s="13"/>
      <c r="AS95" s="9"/>
    </row>
    <row r="96" spans="2:45" x14ac:dyDescent="0.15">
      <c r="B96" s="9"/>
      <c r="C96" s="9"/>
      <c r="G96" s="9"/>
      <c r="I96" s="9"/>
      <c r="J96" s="13"/>
      <c r="O96" s="9"/>
      <c r="S96" s="25" t="s">
        <v>396</v>
      </c>
      <c r="T96" s="2" t="s">
        <v>1170</v>
      </c>
      <c r="AM96" s="267"/>
      <c r="AN96" s="110"/>
      <c r="AO96" s="110"/>
      <c r="AP96" s="110"/>
      <c r="AQ96" s="9"/>
      <c r="AR96" s="13"/>
      <c r="AS96" s="9"/>
    </row>
    <row r="97" spans="2:45" x14ac:dyDescent="0.15">
      <c r="B97" s="9"/>
      <c r="C97" s="9"/>
      <c r="G97" s="9"/>
      <c r="I97" s="9"/>
      <c r="J97" s="13"/>
      <c r="O97" s="9"/>
      <c r="S97" s="9"/>
      <c r="T97" s="2" t="s">
        <v>628</v>
      </c>
      <c r="U97" s="1197"/>
      <c r="V97" s="1197"/>
      <c r="W97" s="1197"/>
      <c r="X97" s="1197"/>
      <c r="Y97" s="1197"/>
      <c r="Z97" s="1197"/>
      <c r="AA97" s="1197"/>
      <c r="AB97" s="1197"/>
      <c r="AC97" s="1197"/>
      <c r="AD97" s="1197"/>
      <c r="AE97" s="1197"/>
      <c r="AF97" s="2" t="s">
        <v>1171</v>
      </c>
      <c r="AM97" s="267"/>
      <c r="AN97" s="110"/>
      <c r="AO97" s="110"/>
      <c r="AP97" s="110"/>
      <c r="AQ97" s="9"/>
      <c r="AR97" s="13"/>
      <c r="AS97" s="9"/>
    </row>
    <row r="98" spans="2:45" x14ac:dyDescent="0.15">
      <c r="B98" s="9"/>
      <c r="C98" s="9"/>
      <c r="G98" s="9"/>
      <c r="I98" s="9"/>
      <c r="J98" s="13"/>
      <c r="O98" s="9"/>
      <c r="S98" s="25" t="s">
        <v>396</v>
      </c>
      <c r="T98" s="2" t="s">
        <v>1097</v>
      </c>
      <c r="AA98" s="2" t="s">
        <v>1098</v>
      </c>
      <c r="AB98" s="2" t="s">
        <v>1099</v>
      </c>
      <c r="AC98" s="1197"/>
      <c r="AD98" s="1197"/>
      <c r="AE98" s="2" t="s">
        <v>1155</v>
      </c>
      <c r="AM98" s="267"/>
      <c r="AN98" s="110"/>
      <c r="AO98" s="110"/>
      <c r="AP98" s="110"/>
      <c r="AQ98" s="9"/>
      <c r="AR98" s="13"/>
      <c r="AS98" s="9"/>
    </row>
    <row r="99" spans="2:45" x14ac:dyDescent="0.15">
      <c r="B99" s="9"/>
      <c r="C99" s="9"/>
      <c r="G99" s="9"/>
      <c r="I99" s="9"/>
      <c r="J99" s="13"/>
      <c r="O99" s="9"/>
      <c r="S99" s="25" t="s">
        <v>396</v>
      </c>
      <c r="T99" s="2" t="s">
        <v>1173</v>
      </c>
      <c r="W99" s="1197"/>
      <c r="X99" s="1197"/>
      <c r="Y99" s="1197"/>
      <c r="Z99" s="1197"/>
      <c r="AA99" s="1197"/>
      <c r="AB99" s="1197"/>
      <c r="AC99" s="2" t="s">
        <v>412</v>
      </c>
      <c r="AM99" s="267"/>
      <c r="AN99" s="110"/>
      <c r="AO99" s="110"/>
      <c r="AP99" s="110"/>
      <c r="AQ99" s="9"/>
      <c r="AR99" s="13"/>
      <c r="AS99" s="9"/>
    </row>
    <row r="100" spans="2:45" x14ac:dyDescent="0.15">
      <c r="B100" s="9"/>
      <c r="C100" s="9"/>
      <c r="G100" s="9"/>
      <c r="I100" s="9"/>
      <c r="J100" s="13"/>
      <c r="O100" s="9"/>
      <c r="S100" s="9" t="s">
        <v>1174</v>
      </c>
      <c r="AM100" s="267"/>
      <c r="AN100" s="110"/>
      <c r="AO100" s="110"/>
      <c r="AP100" s="110"/>
      <c r="AQ100" s="9"/>
      <c r="AR100" s="13"/>
      <c r="AS100" s="9"/>
    </row>
    <row r="101" spans="2:45" x14ac:dyDescent="0.15">
      <c r="B101" s="9"/>
      <c r="C101" s="9"/>
      <c r="G101" s="9"/>
      <c r="I101" s="9"/>
      <c r="J101" s="13"/>
      <c r="O101" s="9"/>
      <c r="S101" s="25" t="s">
        <v>396</v>
      </c>
      <c r="T101" s="2" t="s">
        <v>1175</v>
      </c>
      <c r="AM101" s="267"/>
      <c r="AN101" s="110"/>
      <c r="AO101" s="110"/>
      <c r="AP101" s="110"/>
      <c r="AQ101" s="9"/>
      <c r="AR101" s="13"/>
      <c r="AS101" s="9"/>
    </row>
    <row r="102" spans="2:45" x14ac:dyDescent="0.15">
      <c r="B102" s="9"/>
      <c r="C102" s="9"/>
      <c r="G102" s="9"/>
      <c r="I102" s="9"/>
      <c r="J102" s="13"/>
      <c r="O102" s="9"/>
      <c r="S102" s="25" t="s">
        <v>396</v>
      </c>
      <c r="T102" s="2" t="s">
        <v>1176</v>
      </c>
      <c r="AM102" s="267"/>
      <c r="AN102" s="110"/>
      <c r="AO102" s="110"/>
      <c r="AP102" s="110"/>
      <c r="AQ102" s="9"/>
      <c r="AR102" s="13"/>
      <c r="AS102" s="9"/>
    </row>
    <row r="103" spans="2:45" x14ac:dyDescent="0.15">
      <c r="B103" s="9"/>
      <c r="C103" s="9"/>
      <c r="G103" s="9"/>
      <c r="I103" s="9"/>
      <c r="J103" s="13"/>
      <c r="O103" s="9"/>
      <c r="S103" s="25" t="s">
        <v>396</v>
      </c>
      <c r="T103" s="2" t="s">
        <v>1177</v>
      </c>
      <c r="AM103" s="267"/>
      <c r="AN103" s="110"/>
      <c r="AO103" s="110"/>
      <c r="AP103" s="110"/>
      <c r="AQ103" s="9"/>
      <c r="AR103" s="13"/>
      <c r="AS103" s="9"/>
    </row>
    <row r="104" spans="2:45" x14ac:dyDescent="0.15">
      <c r="B104" s="113"/>
      <c r="C104" s="10"/>
      <c r="D104" s="11"/>
      <c r="E104" s="11"/>
      <c r="F104" s="11"/>
      <c r="G104" s="10"/>
      <c r="H104" s="11"/>
      <c r="I104" s="10"/>
      <c r="J104" s="12"/>
      <c r="K104" s="11"/>
      <c r="L104" s="11"/>
      <c r="M104" s="11"/>
      <c r="N104" s="11"/>
      <c r="O104" s="10"/>
      <c r="P104" s="11"/>
      <c r="Q104" s="11"/>
      <c r="R104" s="11"/>
      <c r="S104" s="29" t="s">
        <v>396</v>
      </c>
      <c r="T104" s="11" t="s">
        <v>447</v>
      </c>
      <c r="U104" s="11"/>
      <c r="V104" s="11"/>
      <c r="W104" s="11"/>
      <c r="X104" s="11"/>
      <c r="Y104" s="11"/>
      <c r="Z104" s="11"/>
      <c r="AA104" s="11"/>
      <c r="AB104" s="11"/>
      <c r="AC104" s="11"/>
      <c r="AD104" s="11"/>
      <c r="AE104" s="11"/>
      <c r="AF104" s="11"/>
      <c r="AG104" s="11"/>
      <c r="AH104" s="11"/>
      <c r="AI104" s="11"/>
      <c r="AJ104" s="11"/>
      <c r="AK104" s="11"/>
      <c r="AL104" s="11"/>
      <c r="AM104" s="268"/>
      <c r="AN104" s="108"/>
      <c r="AO104" s="108"/>
      <c r="AP104" s="108"/>
      <c r="AQ104" s="10"/>
      <c r="AR104" s="12"/>
      <c r="AS104" s="9"/>
    </row>
    <row r="106" spans="2:45" s="238" customFormat="1" ht="15" customHeight="1" x14ac:dyDescent="0.15">
      <c r="B106" s="238" t="s">
        <v>298</v>
      </c>
    </row>
    <row r="108" spans="2:45" x14ac:dyDescent="0.15">
      <c r="B108" s="662" t="s">
        <v>1872</v>
      </c>
      <c r="C108" s="654"/>
      <c r="D108" s="654"/>
      <c r="E108" s="654" t="s">
        <v>1085</v>
      </c>
      <c r="F108" s="654"/>
      <c r="G108" s="654"/>
      <c r="AR108" s="38" t="s">
        <v>1107</v>
      </c>
    </row>
    <row r="109" spans="2:45" x14ac:dyDescent="0.15">
      <c r="B109" s="1"/>
    </row>
    <row r="110" spans="2:45" ht="12" customHeight="1" x14ac:dyDescent="0.15">
      <c r="B110" s="27" t="s">
        <v>396</v>
      </c>
      <c r="C110" s="2" t="s">
        <v>249</v>
      </c>
      <c r="K110" s="1319"/>
      <c r="L110" s="1320"/>
      <c r="M110" s="1320"/>
      <c r="N110" s="1320"/>
      <c r="O110" s="1320"/>
      <c r="P110" s="1320"/>
      <c r="Q110" s="1320"/>
      <c r="R110" s="1320"/>
      <c r="S110" s="1320"/>
      <c r="T110" s="1320"/>
      <c r="U110" s="1320"/>
      <c r="V110" s="1320"/>
      <c r="W110" s="1320"/>
      <c r="X110" s="1320"/>
      <c r="Y110" s="1320"/>
      <c r="Z110" s="1320"/>
      <c r="AA110" s="1320"/>
      <c r="AB110" s="1320"/>
      <c r="AC110" s="1320"/>
      <c r="AD110" s="1320"/>
      <c r="AE110" s="1320"/>
      <c r="AF110" s="1320"/>
      <c r="AG110" s="1320"/>
      <c r="AH110" s="1320"/>
      <c r="AI110" s="1320"/>
      <c r="AJ110" s="1320"/>
      <c r="AK110" s="1320"/>
      <c r="AL110" s="1320"/>
      <c r="AM110" s="1320"/>
      <c r="AN110" s="1320"/>
      <c r="AO110" s="1320"/>
      <c r="AP110" s="1320"/>
      <c r="AQ110" s="1320"/>
      <c r="AR110" s="1321"/>
    </row>
    <row r="111" spans="2:45" s="38" customFormat="1" ht="12" customHeight="1" x14ac:dyDescent="0.15">
      <c r="K111" s="1328"/>
      <c r="L111" s="1329"/>
      <c r="M111" s="1329"/>
      <c r="N111" s="1329"/>
      <c r="O111" s="1329"/>
      <c r="P111" s="1329"/>
      <c r="Q111" s="1329"/>
      <c r="R111" s="1329"/>
      <c r="S111" s="1329"/>
      <c r="T111" s="1329"/>
      <c r="U111" s="1329"/>
      <c r="V111" s="1329"/>
      <c r="W111" s="1329"/>
      <c r="X111" s="1329"/>
      <c r="Y111" s="1329"/>
      <c r="Z111" s="1329"/>
      <c r="AA111" s="1329"/>
      <c r="AB111" s="1329"/>
      <c r="AC111" s="1329"/>
      <c r="AD111" s="1329"/>
      <c r="AE111" s="1329"/>
      <c r="AF111" s="1329"/>
      <c r="AG111" s="1329"/>
      <c r="AH111" s="1329"/>
      <c r="AI111" s="1329"/>
      <c r="AJ111" s="1329"/>
      <c r="AK111" s="1329"/>
      <c r="AL111" s="1329"/>
      <c r="AM111" s="1329"/>
      <c r="AN111" s="1329"/>
      <c r="AO111" s="1329"/>
      <c r="AP111" s="1329"/>
      <c r="AQ111" s="1329"/>
      <c r="AR111" s="1330"/>
    </row>
    <row r="112" spans="2:45" s="38" customFormat="1" ht="12" customHeight="1" x14ac:dyDescent="0.15">
      <c r="B112" s="1"/>
      <c r="C112" s="665" t="s">
        <v>1841</v>
      </c>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row>
    <row r="113" spans="2:45" x14ac:dyDescent="0.15">
      <c r="B113" s="3"/>
      <c r="C113" s="3" t="s">
        <v>279</v>
      </c>
      <c r="D113" s="4"/>
      <c r="E113" s="4"/>
      <c r="F113" s="4"/>
      <c r="G113" s="3" t="s">
        <v>284</v>
      </c>
      <c r="H113" s="4"/>
      <c r="I113" s="4"/>
      <c r="J113" s="5"/>
      <c r="K113" s="4" t="s">
        <v>288</v>
      </c>
      <c r="L113" s="4"/>
      <c r="M113" s="4"/>
      <c r="N113" s="4"/>
      <c r="O113" s="1175" t="s">
        <v>291</v>
      </c>
      <c r="P113" s="1176"/>
      <c r="Q113" s="1176"/>
      <c r="R113" s="1176"/>
      <c r="S113" s="1176"/>
      <c r="T113" s="1176"/>
      <c r="U113" s="1176"/>
      <c r="V113" s="1176"/>
      <c r="W113" s="1176"/>
      <c r="X113" s="1176"/>
      <c r="Y113" s="1176"/>
      <c r="Z113" s="1176"/>
      <c r="AA113" s="1176"/>
      <c r="AB113" s="1176"/>
      <c r="AC113" s="1176"/>
      <c r="AD113" s="1176"/>
      <c r="AE113" s="1176"/>
      <c r="AF113" s="1176"/>
      <c r="AG113" s="1176"/>
      <c r="AH113" s="1176"/>
      <c r="AI113" s="1176"/>
      <c r="AJ113" s="1176"/>
      <c r="AK113" s="1176"/>
      <c r="AL113" s="1176"/>
      <c r="AM113" s="7"/>
      <c r="AN113" s="7" t="s">
        <v>1136</v>
      </c>
      <c r="AO113" s="7"/>
      <c r="AP113" s="8"/>
      <c r="AQ113" s="3" t="s">
        <v>294</v>
      </c>
      <c r="AR113" s="5"/>
      <c r="AS113" s="9"/>
    </row>
    <row r="114" spans="2:45" x14ac:dyDescent="0.15">
      <c r="B114" s="10"/>
      <c r="C114" s="10" t="s">
        <v>280</v>
      </c>
      <c r="D114" s="11"/>
      <c r="E114" s="11"/>
      <c r="F114" s="11" t="s">
        <v>1137</v>
      </c>
      <c r="G114" s="10" t="s">
        <v>285</v>
      </c>
      <c r="H114" s="11"/>
      <c r="I114" s="11"/>
      <c r="J114" s="12" t="s">
        <v>1138</v>
      </c>
      <c r="K114" s="11"/>
      <c r="L114" s="11"/>
      <c r="M114" s="11"/>
      <c r="N114" s="11" t="s">
        <v>1138</v>
      </c>
      <c r="O114" s="10" t="s">
        <v>290</v>
      </c>
      <c r="P114" s="11"/>
      <c r="Q114" s="11"/>
      <c r="R114" s="11"/>
      <c r="S114" s="1175" t="s">
        <v>292</v>
      </c>
      <c r="T114" s="1176"/>
      <c r="U114" s="1176"/>
      <c r="V114" s="1176"/>
      <c r="W114" s="1176"/>
      <c r="X114" s="1176"/>
      <c r="Y114" s="1176"/>
      <c r="Z114" s="1176"/>
      <c r="AA114" s="1176"/>
      <c r="AB114" s="1176"/>
      <c r="AC114" s="1176"/>
      <c r="AD114" s="1176"/>
      <c r="AE114" s="1176"/>
      <c r="AF114" s="1176"/>
      <c r="AG114" s="1176"/>
      <c r="AH114" s="1176"/>
      <c r="AI114" s="1176"/>
      <c r="AJ114" s="1176"/>
      <c r="AK114" s="1176"/>
      <c r="AL114" s="1192"/>
      <c r="AM114" s="6" t="s">
        <v>293</v>
      </c>
      <c r="AN114" s="11"/>
      <c r="AO114" s="11"/>
      <c r="AP114" s="11"/>
      <c r="AQ114" s="10" t="s">
        <v>295</v>
      </c>
      <c r="AR114" s="12"/>
      <c r="AS114" s="9"/>
    </row>
    <row r="115" spans="2:45" ht="12" customHeight="1" x14ac:dyDescent="0.15">
      <c r="B115" s="1241" t="s">
        <v>1144</v>
      </c>
      <c r="C115" s="675" t="s">
        <v>396</v>
      </c>
      <c r="D115" s="654" t="s">
        <v>1873</v>
      </c>
      <c r="E115" s="654"/>
      <c r="F115" s="654"/>
      <c r="G115" s="9" t="s">
        <v>1147</v>
      </c>
      <c r="I115" s="3" t="s">
        <v>1148</v>
      </c>
      <c r="J115" s="13"/>
      <c r="K115" s="2" t="s">
        <v>1149</v>
      </c>
      <c r="O115" s="9" t="s">
        <v>1160</v>
      </c>
      <c r="S115" s="9" t="s">
        <v>1189</v>
      </c>
      <c r="W115" s="1196"/>
      <c r="X115" s="1196"/>
      <c r="Y115" s="1196"/>
      <c r="Z115" s="1196"/>
      <c r="AA115" s="1196"/>
      <c r="AB115" s="2" t="s">
        <v>1171</v>
      </c>
      <c r="AM115" s="670" t="s">
        <v>396</v>
      </c>
      <c r="AN115" s="1173" t="s">
        <v>2096</v>
      </c>
      <c r="AO115" s="1173"/>
      <c r="AP115" s="1174"/>
      <c r="AQ115" s="9"/>
      <c r="AR115" s="13"/>
      <c r="AS115" s="9"/>
    </row>
    <row r="116" spans="2:45" x14ac:dyDescent="0.15">
      <c r="B116" s="1242"/>
      <c r="C116" s="653" t="s">
        <v>1181</v>
      </c>
      <c r="D116" s="654"/>
      <c r="E116" s="654"/>
      <c r="F116" s="654"/>
      <c r="G116" s="10" t="s">
        <v>613</v>
      </c>
      <c r="H116" s="11"/>
      <c r="I116" s="10" t="s">
        <v>613</v>
      </c>
      <c r="J116" s="12"/>
      <c r="O116" s="9" t="s">
        <v>1162</v>
      </c>
      <c r="S116" s="9" t="s">
        <v>1164</v>
      </c>
      <c r="AM116" s="670" t="s">
        <v>396</v>
      </c>
      <c r="AN116" s="1173" t="s">
        <v>2097</v>
      </c>
      <c r="AO116" s="1173"/>
      <c r="AP116" s="1174"/>
      <c r="AQ116" s="9"/>
      <c r="AR116" s="13"/>
      <c r="AS116" s="9"/>
    </row>
    <row r="117" spans="2:45" x14ac:dyDescent="0.15">
      <c r="B117" s="1242"/>
      <c r="C117" s="653" t="s">
        <v>1182</v>
      </c>
      <c r="D117" s="654"/>
      <c r="E117" s="654"/>
      <c r="F117" s="654"/>
      <c r="G117" s="25" t="s">
        <v>396</v>
      </c>
      <c r="H117" s="109" t="s">
        <v>1184</v>
      </c>
      <c r="I117" s="26" t="s">
        <v>396</v>
      </c>
      <c r="J117" s="109" t="s">
        <v>1184</v>
      </c>
      <c r="K117" s="9"/>
      <c r="O117" s="9" t="s">
        <v>1163</v>
      </c>
      <c r="S117" s="25" t="s">
        <v>396</v>
      </c>
      <c r="T117" s="2" t="s">
        <v>1165</v>
      </c>
      <c r="AM117" s="670" t="s">
        <v>396</v>
      </c>
      <c r="AN117" s="1173" t="s">
        <v>2098</v>
      </c>
      <c r="AO117" s="1173"/>
      <c r="AP117" s="1174"/>
      <c r="AQ117" s="9"/>
      <c r="AR117" s="13"/>
      <c r="AS117" s="9"/>
    </row>
    <row r="118" spans="2:45" x14ac:dyDescent="0.15">
      <c r="B118" s="1242"/>
      <c r="C118" s="653" t="s">
        <v>1183</v>
      </c>
      <c r="D118" s="654"/>
      <c r="E118" s="654"/>
      <c r="F118" s="654"/>
      <c r="G118" s="25" t="s">
        <v>396</v>
      </c>
      <c r="H118" s="109" t="s">
        <v>1185</v>
      </c>
      <c r="I118" s="25" t="s">
        <v>396</v>
      </c>
      <c r="J118" s="109" t="s">
        <v>1185</v>
      </c>
      <c r="K118" s="9"/>
      <c r="O118" s="9"/>
      <c r="S118" s="25" t="s">
        <v>396</v>
      </c>
      <c r="T118" s="2" t="s">
        <v>1166</v>
      </c>
      <c r="AM118" s="267"/>
      <c r="AN118" s="110"/>
      <c r="AO118" s="110"/>
      <c r="AP118" s="110"/>
      <c r="AQ118" s="9"/>
      <c r="AR118" s="13"/>
      <c r="AS118" s="9"/>
    </row>
    <row r="119" spans="2:45" x14ac:dyDescent="0.15">
      <c r="B119" s="1242"/>
      <c r="C119" s="9"/>
      <c r="G119" s="25" t="s">
        <v>396</v>
      </c>
      <c r="H119" s="109" t="s">
        <v>1186</v>
      </c>
      <c r="I119" s="25" t="s">
        <v>396</v>
      </c>
      <c r="J119" s="109" t="s">
        <v>1186</v>
      </c>
      <c r="K119" s="9"/>
      <c r="O119" s="9"/>
      <c r="S119" s="25" t="s">
        <v>396</v>
      </c>
      <c r="T119" s="2" t="s">
        <v>1167</v>
      </c>
      <c r="AM119" s="267"/>
      <c r="AN119" s="110"/>
      <c r="AO119" s="110"/>
      <c r="AP119" s="110"/>
      <c r="AQ119" s="9"/>
      <c r="AR119" s="13"/>
      <c r="AS119" s="9"/>
    </row>
    <row r="120" spans="2:45" x14ac:dyDescent="0.15">
      <c r="B120" s="1242"/>
      <c r="C120" s="9"/>
      <c r="G120" s="25" t="s">
        <v>396</v>
      </c>
      <c r="H120" s="109" t="s">
        <v>1187</v>
      </c>
      <c r="I120" s="25" t="s">
        <v>396</v>
      </c>
      <c r="J120" s="109" t="s">
        <v>1187</v>
      </c>
      <c r="K120" s="9"/>
      <c r="O120" s="9"/>
      <c r="S120" s="25" t="s">
        <v>396</v>
      </c>
      <c r="T120" s="2" t="s">
        <v>1168</v>
      </c>
      <c r="AM120" s="267"/>
      <c r="AN120" s="110"/>
      <c r="AO120" s="110"/>
      <c r="AP120" s="110"/>
      <c r="AQ120" s="9"/>
      <c r="AR120" s="13"/>
      <c r="AS120" s="9"/>
    </row>
    <row r="121" spans="2:45" x14ac:dyDescent="0.15">
      <c r="B121" s="1242"/>
      <c r="C121" s="9"/>
      <c r="G121" s="25" t="s">
        <v>396</v>
      </c>
      <c r="H121" s="109" t="s">
        <v>1188</v>
      </c>
      <c r="I121" s="25" t="s">
        <v>396</v>
      </c>
      <c r="J121" s="109" t="s">
        <v>1188</v>
      </c>
      <c r="K121" s="9"/>
      <c r="O121" s="9"/>
      <c r="S121" s="25" t="s">
        <v>396</v>
      </c>
      <c r="T121" s="2" t="s">
        <v>1169</v>
      </c>
      <c r="AM121" s="267"/>
      <c r="AN121" s="110"/>
      <c r="AO121" s="110"/>
      <c r="AP121" s="110"/>
      <c r="AQ121" s="9"/>
      <c r="AR121" s="13"/>
      <c r="AS121" s="9"/>
    </row>
    <row r="122" spans="2:45" x14ac:dyDescent="0.15">
      <c r="B122" s="1242"/>
      <c r="C122" s="9"/>
      <c r="G122" s="9"/>
      <c r="I122" s="9"/>
      <c r="J122" s="13"/>
      <c r="O122" s="9"/>
      <c r="S122" s="25" t="s">
        <v>396</v>
      </c>
      <c r="T122" s="2" t="s">
        <v>1170</v>
      </c>
      <c r="AM122" s="267"/>
      <c r="AN122" s="110"/>
      <c r="AO122" s="110"/>
      <c r="AP122" s="110"/>
      <c r="AQ122" s="9"/>
      <c r="AR122" s="13"/>
      <c r="AS122" s="9"/>
    </row>
    <row r="123" spans="2:45" x14ac:dyDescent="0.15">
      <c r="B123" s="1242"/>
      <c r="C123" s="9"/>
      <c r="G123" s="9"/>
      <c r="I123" s="9"/>
      <c r="J123" s="13"/>
      <c r="O123" s="9"/>
      <c r="S123" s="9"/>
      <c r="T123" s="2" t="s">
        <v>628</v>
      </c>
      <c r="U123" s="1197"/>
      <c r="V123" s="1197"/>
      <c r="W123" s="1197"/>
      <c r="X123" s="1197"/>
      <c r="Y123" s="1197"/>
      <c r="Z123" s="1197"/>
      <c r="AA123" s="1197"/>
      <c r="AB123" s="1197"/>
      <c r="AC123" s="1197"/>
      <c r="AD123" s="1197"/>
      <c r="AE123" s="1197"/>
      <c r="AF123" s="2" t="s">
        <v>1171</v>
      </c>
      <c r="AM123" s="267"/>
      <c r="AN123" s="110"/>
      <c r="AO123" s="110"/>
      <c r="AP123" s="110"/>
      <c r="AQ123" s="9"/>
      <c r="AR123" s="13"/>
      <c r="AS123" s="9"/>
    </row>
    <row r="124" spans="2:45" x14ac:dyDescent="0.15">
      <c r="B124" s="1242"/>
      <c r="C124" s="9"/>
      <c r="G124" s="9"/>
      <c r="I124" s="9"/>
      <c r="J124" s="13"/>
      <c r="O124" s="9"/>
      <c r="S124" s="25" t="s">
        <v>396</v>
      </c>
      <c r="T124" s="2" t="s">
        <v>1172</v>
      </c>
      <c r="AC124" s="2" t="s">
        <v>1155</v>
      </c>
      <c r="AM124" s="267"/>
      <c r="AN124" s="110"/>
      <c r="AO124" s="110"/>
      <c r="AP124" s="110"/>
      <c r="AQ124" s="9"/>
      <c r="AR124" s="13"/>
      <c r="AS124" s="9"/>
    </row>
    <row r="125" spans="2:45" x14ac:dyDescent="0.15">
      <c r="B125" s="1242"/>
      <c r="C125" s="9"/>
      <c r="G125" s="9"/>
      <c r="I125" s="9"/>
      <c r="J125" s="13"/>
      <c r="O125" s="9"/>
      <c r="S125" s="29" t="s">
        <v>396</v>
      </c>
      <c r="T125" s="11" t="s">
        <v>1173</v>
      </c>
      <c r="U125" s="11"/>
      <c r="V125" s="11"/>
      <c r="W125" s="1211"/>
      <c r="X125" s="1211"/>
      <c r="Y125" s="1211"/>
      <c r="Z125" s="1211"/>
      <c r="AA125" s="1211"/>
      <c r="AB125" s="1211"/>
      <c r="AC125" s="11" t="s">
        <v>412</v>
      </c>
      <c r="AD125" s="11"/>
      <c r="AE125" s="11"/>
      <c r="AF125" s="11"/>
      <c r="AG125" s="11"/>
      <c r="AH125" s="11"/>
      <c r="AI125" s="11"/>
      <c r="AJ125" s="11"/>
      <c r="AK125" s="11"/>
      <c r="AL125" s="12"/>
      <c r="AM125" s="267"/>
      <c r="AN125" s="110"/>
      <c r="AO125" s="110"/>
      <c r="AP125" s="110"/>
      <c r="AQ125" s="9"/>
      <c r="AR125" s="13"/>
      <c r="AS125" s="9"/>
    </row>
    <row r="126" spans="2:45" x14ac:dyDescent="0.15">
      <c r="B126" s="1242"/>
      <c r="C126" s="25" t="s">
        <v>396</v>
      </c>
      <c r="D126" s="2" t="s">
        <v>1179</v>
      </c>
      <c r="G126" s="9"/>
      <c r="I126" s="9"/>
      <c r="J126" s="13"/>
      <c r="O126" s="9" t="s">
        <v>1199</v>
      </c>
      <c r="S126" s="9" t="s">
        <v>1174</v>
      </c>
      <c r="AM126" s="267"/>
      <c r="AN126" s="110"/>
      <c r="AO126" s="110"/>
      <c r="AP126" s="110"/>
      <c r="AQ126" s="9"/>
      <c r="AR126" s="13"/>
      <c r="AS126" s="9"/>
    </row>
    <row r="127" spans="2:45" x14ac:dyDescent="0.15">
      <c r="B127" s="1242"/>
      <c r="C127" s="9"/>
      <c r="D127" s="2" t="s">
        <v>297</v>
      </c>
      <c r="G127" s="9"/>
      <c r="I127" s="9"/>
      <c r="J127" s="13"/>
      <c r="O127" s="9" t="s">
        <v>1200</v>
      </c>
      <c r="S127" s="25" t="s">
        <v>396</v>
      </c>
      <c r="T127" s="2" t="s">
        <v>1175</v>
      </c>
      <c r="AM127" s="267"/>
      <c r="AN127" s="110"/>
      <c r="AO127" s="110"/>
      <c r="AP127" s="110"/>
      <c r="AQ127" s="9"/>
      <c r="AR127" s="13"/>
      <c r="AS127" s="9"/>
    </row>
    <row r="128" spans="2:45" x14ac:dyDescent="0.15">
      <c r="B128" s="1242"/>
      <c r="C128" s="9"/>
      <c r="G128" s="9"/>
      <c r="I128" s="9"/>
      <c r="J128" s="13"/>
      <c r="O128" s="9"/>
      <c r="S128" s="25" t="s">
        <v>396</v>
      </c>
      <c r="T128" s="2" t="s">
        <v>1176</v>
      </c>
      <c r="AM128" s="267"/>
      <c r="AN128" s="110"/>
      <c r="AO128" s="110"/>
      <c r="AP128" s="110"/>
      <c r="AQ128" s="9"/>
      <c r="AR128" s="13"/>
      <c r="AS128" s="9"/>
    </row>
    <row r="129" spans="2:45" x14ac:dyDescent="0.15">
      <c r="B129" s="1242"/>
      <c r="C129" s="9"/>
      <c r="G129" s="9"/>
      <c r="I129" s="9"/>
      <c r="J129" s="13"/>
      <c r="O129" s="9"/>
      <c r="S129" s="25" t="s">
        <v>396</v>
      </c>
      <c r="T129" s="2" t="s">
        <v>1177</v>
      </c>
      <c r="AM129" s="267"/>
      <c r="AN129" s="110"/>
      <c r="AO129" s="110"/>
      <c r="AP129" s="110"/>
      <c r="AQ129" s="9"/>
      <c r="AR129" s="13"/>
      <c r="AS129" s="9"/>
    </row>
    <row r="130" spans="2:45" x14ac:dyDescent="0.15">
      <c r="B130" s="1242"/>
      <c r="C130" s="9"/>
      <c r="G130" s="9"/>
      <c r="I130" s="9"/>
      <c r="J130" s="13"/>
      <c r="O130" s="9"/>
      <c r="S130" s="29" t="s">
        <v>396</v>
      </c>
      <c r="T130" s="11" t="s">
        <v>447</v>
      </c>
      <c r="U130" s="11"/>
      <c r="V130" s="11"/>
      <c r="W130" s="11"/>
      <c r="X130" s="11"/>
      <c r="Y130" s="11"/>
      <c r="Z130" s="11"/>
      <c r="AA130" s="11"/>
      <c r="AB130" s="11"/>
      <c r="AC130" s="11"/>
      <c r="AD130" s="11"/>
      <c r="AE130" s="11"/>
      <c r="AF130" s="11"/>
      <c r="AG130" s="11"/>
      <c r="AH130" s="11"/>
      <c r="AI130" s="11"/>
      <c r="AJ130" s="11"/>
      <c r="AK130" s="11"/>
      <c r="AL130" s="12"/>
      <c r="AM130" s="267"/>
      <c r="AN130" s="110"/>
      <c r="AO130" s="110"/>
      <c r="AP130" s="110"/>
      <c r="AQ130" s="9"/>
      <c r="AR130" s="13"/>
      <c r="AS130" s="9"/>
    </row>
    <row r="131" spans="2:45" x14ac:dyDescent="0.15">
      <c r="B131" s="1242"/>
      <c r="C131" s="9"/>
      <c r="G131" s="9"/>
      <c r="I131" s="9"/>
      <c r="J131" s="13"/>
      <c r="O131" s="9"/>
      <c r="S131" s="9" t="s">
        <v>1229</v>
      </c>
      <c r="Z131" s="1196"/>
      <c r="AA131" s="1196"/>
      <c r="AB131" s="1196"/>
      <c r="AC131" s="1196"/>
      <c r="AD131" s="2" t="s">
        <v>1230</v>
      </c>
      <c r="AM131" s="267"/>
      <c r="AN131" s="110"/>
      <c r="AO131" s="110"/>
      <c r="AP131" s="110"/>
      <c r="AQ131" s="9"/>
      <c r="AR131" s="13"/>
      <c r="AS131" s="9"/>
    </row>
    <row r="132" spans="2:45" ht="14.25" x14ac:dyDescent="0.15">
      <c r="B132" s="1242"/>
      <c r="C132" s="9"/>
      <c r="G132" s="9"/>
      <c r="I132" s="9"/>
      <c r="J132" s="13"/>
      <c r="O132" s="9"/>
      <c r="S132" s="9" t="s">
        <v>1190</v>
      </c>
      <c r="Y132" s="1197"/>
      <c r="Z132" s="1197"/>
      <c r="AA132" s="1197"/>
      <c r="AB132" s="1197"/>
      <c r="AC132" s="2" t="s">
        <v>1465</v>
      </c>
      <c r="AM132" s="267"/>
      <c r="AN132" s="110"/>
      <c r="AO132" s="110"/>
      <c r="AP132" s="110"/>
      <c r="AQ132" s="9"/>
      <c r="AR132" s="13"/>
      <c r="AS132" s="9"/>
    </row>
    <row r="133" spans="2:45" x14ac:dyDescent="0.15">
      <c r="B133" s="9"/>
      <c r="C133" s="9"/>
      <c r="G133" s="9"/>
      <c r="I133" s="9"/>
      <c r="J133" s="13"/>
      <c r="O133" s="9"/>
      <c r="S133" s="9" t="s">
        <v>1191</v>
      </c>
      <c r="AM133" s="267"/>
      <c r="AN133" s="110"/>
      <c r="AO133" s="110"/>
      <c r="AP133" s="110"/>
      <c r="AQ133" s="9"/>
      <c r="AR133" s="13"/>
      <c r="AS133" s="9"/>
    </row>
    <row r="134" spans="2:45" ht="14.25" x14ac:dyDescent="0.15">
      <c r="B134" s="9"/>
      <c r="C134" s="9"/>
      <c r="G134" s="9"/>
      <c r="I134" s="9"/>
      <c r="J134" s="13"/>
      <c r="O134" s="9"/>
      <c r="S134" s="9" t="s">
        <v>1192</v>
      </c>
      <c r="W134" s="1197"/>
      <c r="X134" s="1197"/>
      <c r="Y134" s="1197"/>
      <c r="Z134" s="1197"/>
      <c r="AA134" s="1197"/>
      <c r="AB134" s="2" t="s">
        <v>1466</v>
      </c>
      <c r="AM134" s="267"/>
      <c r="AN134" s="110"/>
      <c r="AO134" s="110"/>
      <c r="AP134" s="110"/>
      <c r="AQ134" s="9"/>
      <c r="AR134" s="13"/>
      <c r="AS134" s="9"/>
    </row>
    <row r="135" spans="2:45" x14ac:dyDescent="0.15">
      <c r="B135" s="9"/>
      <c r="C135" s="9"/>
      <c r="G135" s="9"/>
      <c r="I135" s="9"/>
      <c r="J135" s="13"/>
      <c r="O135" s="9"/>
      <c r="S135" s="9" t="s">
        <v>1193</v>
      </c>
      <c r="X135" s="1197"/>
      <c r="Y135" s="1197"/>
      <c r="Z135" s="2" t="s">
        <v>1194</v>
      </c>
      <c r="AM135" s="267"/>
      <c r="AN135" s="110"/>
      <c r="AO135" s="110"/>
      <c r="AP135" s="110"/>
      <c r="AQ135" s="9"/>
      <c r="AR135" s="13"/>
      <c r="AS135" s="9"/>
    </row>
    <row r="136" spans="2:45" x14ac:dyDescent="0.15">
      <c r="B136" s="9"/>
      <c r="C136" s="9"/>
      <c r="G136" s="9"/>
      <c r="I136" s="9"/>
      <c r="J136" s="13"/>
      <c r="O136" s="9"/>
      <c r="S136" s="9" t="s">
        <v>1195</v>
      </c>
      <c r="AC136" s="1197"/>
      <c r="AD136" s="1197"/>
      <c r="AE136" s="2" t="s">
        <v>1196</v>
      </c>
      <c r="AM136" s="267"/>
      <c r="AN136" s="110"/>
      <c r="AO136" s="110"/>
      <c r="AP136" s="110"/>
      <c r="AQ136" s="9"/>
      <c r="AR136" s="13"/>
      <c r="AS136" s="9"/>
    </row>
    <row r="137" spans="2:45" x14ac:dyDescent="0.15">
      <c r="B137" s="9"/>
      <c r="C137" s="9"/>
      <c r="G137" s="9"/>
      <c r="I137" s="9"/>
      <c r="J137" s="13"/>
      <c r="O137" s="10"/>
      <c r="S137" s="9" t="s">
        <v>1197</v>
      </c>
      <c r="X137" s="1197"/>
      <c r="Y137" s="1197"/>
      <c r="Z137" s="2" t="s">
        <v>1198</v>
      </c>
      <c r="AM137" s="267"/>
      <c r="AN137" s="110"/>
      <c r="AO137" s="110"/>
      <c r="AP137" s="110"/>
      <c r="AQ137" s="9"/>
      <c r="AR137" s="13"/>
      <c r="AS137" s="9"/>
    </row>
    <row r="138" spans="2:45" x14ac:dyDescent="0.15">
      <c r="B138" s="9"/>
      <c r="C138" s="9"/>
      <c r="G138" s="9"/>
      <c r="I138" s="9"/>
      <c r="J138" s="13"/>
      <c r="O138" s="9" t="s">
        <v>1178</v>
      </c>
      <c r="P138" s="4"/>
      <c r="Q138" s="4"/>
      <c r="R138" s="4"/>
      <c r="S138" s="3" t="s">
        <v>1189</v>
      </c>
      <c r="T138" s="4"/>
      <c r="U138" s="4"/>
      <c r="V138" s="4"/>
      <c r="W138" s="1196"/>
      <c r="X138" s="1196"/>
      <c r="Y138" s="1196"/>
      <c r="Z138" s="1196"/>
      <c r="AA138" s="1196"/>
      <c r="AB138" s="4" t="s">
        <v>1171</v>
      </c>
      <c r="AC138" s="4"/>
      <c r="AD138" s="4"/>
      <c r="AE138" s="4"/>
      <c r="AF138" s="4"/>
      <c r="AG138" s="4"/>
      <c r="AH138" s="4"/>
      <c r="AI138" s="4"/>
      <c r="AJ138" s="4"/>
      <c r="AK138" s="4"/>
      <c r="AL138" s="5"/>
      <c r="AM138" s="267"/>
      <c r="AN138" s="110"/>
      <c r="AO138" s="110"/>
      <c r="AP138" s="110"/>
      <c r="AQ138" s="9"/>
      <c r="AR138" s="13"/>
      <c r="AS138" s="9"/>
    </row>
    <row r="139" spans="2:45" x14ac:dyDescent="0.15">
      <c r="B139" s="9"/>
      <c r="C139" s="9"/>
      <c r="G139" s="9"/>
      <c r="I139" s="9"/>
      <c r="J139" s="13"/>
      <c r="O139" s="9" t="s">
        <v>1162</v>
      </c>
      <c r="S139" s="9" t="s">
        <v>1164</v>
      </c>
      <c r="AM139" s="267"/>
      <c r="AN139" s="110"/>
      <c r="AO139" s="110"/>
      <c r="AP139" s="110"/>
      <c r="AQ139" s="9"/>
      <c r="AR139" s="13"/>
      <c r="AS139" s="9"/>
    </row>
    <row r="140" spans="2:45" x14ac:dyDescent="0.15">
      <c r="B140" s="9"/>
      <c r="C140" s="9"/>
      <c r="G140" s="9"/>
      <c r="I140" s="9"/>
      <c r="J140" s="13"/>
      <c r="O140" s="9" t="s">
        <v>1163</v>
      </c>
      <c r="S140" s="25" t="s">
        <v>396</v>
      </c>
      <c r="T140" s="2" t="s">
        <v>1165</v>
      </c>
      <c r="AM140" s="267"/>
      <c r="AN140" s="110"/>
      <c r="AO140" s="110"/>
      <c r="AP140" s="110"/>
      <c r="AQ140" s="9"/>
      <c r="AR140" s="13"/>
      <c r="AS140" s="9"/>
    </row>
    <row r="141" spans="2:45" x14ac:dyDescent="0.15">
      <c r="B141" s="9"/>
      <c r="C141" s="9"/>
      <c r="G141" s="9"/>
      <c r="I141" s="9"/>
      <c r="J141" s="13"/>
      <c r="O141" s="9"/>
      <c r="S141" s="25" t="s">
        <v>396</v>
      </c>
      <c r="T141" s="2" t="s">
        <v>1166</v>
      </c>
      <c r="AM141" s="267"/>
      <c r="AN141" s="110"/>
      <c r="AO141" s="110"/>
      <c r="AP141" s="110"/>
      <c r="AQ141" s="9"/>
      <c r="AR141" s="13"/>
      <c r="AS141" s="9"/>
    </row>
    <row r="142" spans="2:45" x14ac:dyDescent="0.15">
      <c r="B142" s="9"/>
      <c r="C142" s="9"/>
      <c r="G142" s="9"/>
      <c r="I142" s="9"/>
      <c r="J142" s="13"/>
      <c r="O142" s="9"/>
      <c r="S142" s="25" t="s">
        <v>396</v>
      </c>
      <c r="T142" s="2" t="s">
        <v>1167</v>
      </c>
      <c r="AM142" s="267"/>
      <c r="AN142" s="110"/>
      <c r="AO142" s="110"/>
      <c r="AP142" s="110"/>
      <c r="AQ142" s="9"/>
      <c r="AR142" s="13"/>
      <c r="AS142" s="9"/>
    </row>
    <row r="143" spans="2:45" x14ac:dyDescent="0.15">
      <c r="B143" s="9"/>
      <c r="C143" s="9"/>
      <c r="G143" s="9"/>
      <c r="I143" s="9"/>
      <c r="J143" s="13"/>
      <c r="O143" s="9"/>
      <c r="S143" s="25" t="s">
        <v>396</v>
      </c>
      <c r="T143" s="2" t="s">
        <v>1168</v>
      </c>
      <c r="AM143" s="267"/>
      <c r="AN143" s="110"/>
      <c r="AO143" s="110"/>
      <c r="AP143" s="110"/>
      <c r="AQ143" s="9"/>
      <c r="AR143" s="13"/>
      <c r="AS143" s="9"/>
    </row>
    <row r="144" spans="2:45" x14ac:dyDescent="0.15">
      <c r="B144" s="9"/>
      <c r="C144" s="9"/>
      <c r="G144" s="9"/>
      <c r="I144" s="9"/>
      <c r="J144" s="13"/>
      <c r="O144" s="9"/>
      <c r="S144" s="25" t="s">
        <v>396</v>
      </c>
      <c r="T144" s="2" t="s">
        <v>1169</v>
      </c>
      <c r="AM144" s="267"/>
      <c r="AN144" s="110"/>
      <c r="AO144" s="110"/>
      <c r="AP144" s="110"/>
      <c r="AQ144" s="9"/>
      <c r="AR144" s="13"/>
      <c r="AS144" s="9"/>
    </row>
    <row r="145" spans="2:45" x14ac:dyDescent="0.15">
      <c r="B145" s="9"/>
      <c r="C145" s="9"/>
      <c r="G145" s="9"/>
      <c r="I145" s="9"/>
      <c r="J145" s="13"/>
      <c r="O145" s="9"/>
      <c r="S145" s="25" t="s">
        <v>396</v>
      </c>
      <c r="T145" s="2" t="s">
        <v>1170</v>
      </c>
      <c r="AM145" s="267"/>
      <c r="AN145" s="110"/>
      <c r="AO145" s="110"/>
      <c r="AP145" s="110"/>
      <c r="AQ145" s="9"/>
      <c r="AR145" s="13"/>
      <c r="AS145" s="9"/>
    </row>
    <row r="146" spans="2:45" x14ac:dyDescent="0.15">
      <c r="B146" s="9"/>
      <c r="C146" s="9"/>
      <c r="G146" s="9"/>
      <c r="I146" s="9"/>
      <c r="J146" s="13"/>
      <c r="O146" s="9"/>
      <c r="S146" s="9"/>
      <c r="T146" s="2" t="s">
        <v>628</v>
      </c>
      <c r="U146" s="1197"/>
      <c r="V146" s="1197"/>
      <c r="W146" s="1197"/>
      <c r="X146" s="1197"/>
      <c r="Y146" s="1197"/>
      <c r="Z146" s="1197"/>
      <c r="AA146" s="1197"/>
      <c r="AB146" s="1197"/>
      <c r="AC146" s="1197"/>
      <c r="AD146" s="1197"/>
      <c r="AE146" s="1197"/>
      <c r="AF146" s="2" t="s">
        <v>1171</v>
      </c>
      <c r="AM146" s="267"/>
      <c r="AN146" s="110"/>
      <c r="AO146" s="110"/>
      <c r="AP146" s="110"/>
      <c r="AQ146" s="9"/>
      <c r="AR146" s="13"/>
      <c r="AS146" s="9"/>
    </row>
    <row r="147" spans="2:45" x14ac:dyDescent="0.15">
      <c r="B147" s="9"/>
      <c r="C147" s="9"/>
      <c r="G147" s="9"/>
      <c r="I147" s="9"/>
      <c r="J147" s="13"/>
      <c r="O147" s="9"/>
      <c r="S147" s="25" t="s">
        <v>396</v>
      </c>
      <c r="T147" s="2" t="s">
        <v>1172</v>
      </c>
      <c r="AC147" s="2" t="s">
        <v>1155</v>
      </c>
      <c r="AM147" s="267"/>
      <c r="AN147" s="110"/>
      <c r="AO147" s="110"/>
      <c r="AP147" s="110"/>
      <c r="AQ147" s="9"/>
      <c r="AR147" s="13"/>
      <c r="AS147" s="9"/>
    </row>
    <row r="148" spans="2:45" x14ac:dyDescent="0.15">
      <c r="B148" s="9"/>
      <c r="C148" s="9"/>
      <c r="G148" s="9"/>
      <c r="I148" s="9"/>
      <c r="J148" s="13"/>
      <c r="O148" s="9"/>
      <c r="S148" s="29" t="s">
        <v>396</v>
      </c>
      <c r="T148" s="11" t="s">
        <v>1173</v>
      </c>
      <c r="U148" s="11"/>
      <c r="V148" s="11"/>
      <c r="W148" s="1211"/>
      <c r="X148" s="1211"/>
      <c r="Y148" s="1211"/>
      <c r="Z148" s="1211"/>
      <c r="AA148" s="1211"/>
      <c r="AB148" s="1211"/>
      <c r="AC148" s="11" t="s">
        <v>412</v>
      </c>
      <c r="AD148" s="11"/>
      <c r="AE148" s="11"/>
      <c r="AF148" s="11"/>
      <c r="AG148" s="11"/>
      <c r="AH148" s="11"/>
      <c r="AI148" s="11"/>
      <c r="AJ148" s="11"/>
      <c r="AK148" s="11"/>
      <c r="AL148" s="12"/>
      <c r="AM148" s="267"/>
      <c r="AN148" s="110"/>
      <c r="AO148" s="110"/>
      <c r="AP148" s="110"/>
      <c r="AQ148" s="9"/>
      <c r="AR148" s="13"/>
      <c r="AS148" s="9"/>
    </row>
    <row r="149" spans="2:45" x14ac:dyDescent="0.15">
      <c r="B149" s="9"/>
      <c r="C149" s="9"/>
      <c r="G149" s="9"/>
      <c r="I149" s="9"/>
      <c r="J149" s="13"/>
      <c r="O149" s="9"/>
      <c r="S149" s="9" t="s">
        <v>1174</v>
      </c>
      <c r="AM149" s="267"/>
      <c r="AN149" s="110"/>
      <c r="AO149" s="110"/>
      <c r="AP149" s="110"/>
      <c r="AQ149" s="9"/>
      <c r="AR149" s="13"/>
      <c r="AS149" s="9"/>
    </row>
    <row r="150" spans="2:45" x14ac:dyDescent="0.15">
      <c r="B150" s="9"/>
      <c r="C150" s="9"/>
      <c r="G150" s="9"/>
      <c r="I150" s="9"/>
      <c r="J150" s="13"/>
      <c r="O150" s="9"/>
      <c r="S150" s="25" t="s">
        <v>396</v>
      </c>
      <c r="T150" s="2" t="s">
        <v>1175</v>
      </c>
      <c r="AM150" s="267"/>
      <c r="AN150" s="110"/>
      <c r="AO150" s="110"/>
      <c r="AP150" s="110"/>
      <c r="AQ150" s="9"/>
      <c r="AR150" s="13"/>
      <c r="AS150" s="9"/>
    </row>
    <row r="151" spans="2:45" x14ac:dyDescent="0.15">
      <c r="B151" s="9"/>
      <c r="C151" s="9"/>
      <c r="G151" s="9"/>
      <c r="I151" s="9"/>
      <c r="J151" s="13"/>
      <c r="O151" s="9"/>
      <c r="S151" s="25" t="s">
        <v>396</v>
      </c>
      <c r="T151" s="2" t="s">
        <v>1176</v>
      </c>
      <c r="AM151" s="267"/>
      <c r="AN151" s="110"/>
      <c r="AO151" s="110"/>
      <c r="AP151" s="110"/>
      <c r="AQ151" s="9"/>
      <c r="AR151" s="13"/>
      <c r="AS151" s="9"/>
    </row>
    <row r="152" spans="2:45" x14ac:dyDescent="0.15">
      <c r="B152" s="9"/>
      <c r="C152" s="9"/>
      <c r="G152" s="9"/>
      <c r="I152" s="9"/>
      <c r="J152" s="13"/>
      <c r="O152" s="9"/>
      <c r="S152" s="25" t="s">
        <v>396</v>
      </c>
      <c r="T152" s="2" t="s">
        <v>1177</v>
      </c>
      <c r="AM152" s="267"/>
      <c r="AN152" s="110"/>
      <c r="AO152" s="110"/>
      <c r="AP152" s="110"/>
      <c r="AQ152" s="9"/>
      <c r="AR152" s="13"/>
      <c r="AS152" s="9"/>
    </row>
    <row r="153" spans="2:45" x14ac:dyDescent="0.15">
      <c r="B153" s="9"/>
      <c r="C153" s="9"/>
      <c r="G153" s="9"/>
      <c r="I153" s="9"/>
      <c r="J153" s="13"/>
      <c r="O153" s="9"/>
      <c r="S153" s="29" t="s">
        <v>396</v>
      </c>
      <c r="T153" s="11" t="s">
        <v>447</v>
      </c>
      <c r="U153" s="11"/>
      <c r="V153" s="11"/>
      <c r="W153" s="11"/>
      <c r="X153" s="11"/>
      <c r="Y153" s="11"/>
      <c r="Z153" s="11"/>
      <c r="AA153" s="11"/>
      <c r="AB153" s="11"/>
      <c r="AC153" s="11"/>
      <c r="AD153" s="11"/>
      <c r="AE153" s="11"/>
      <c r="AF153" s="11"/>
      <c r="AG153" s="11"/>
      <c r="AH153" s="11"/>
      <c r="AI153" s="11"/>
      <c r="AJ153" s="11"/>
      <c r="AK153" s="11"/>
      <c r="AL153" s="12"/>
      <c r="AM153" s="267"/>
      <c r="AN153" s="110"/>
      <c r="AO153" s="110"/>
      <c r="AP153" s="110"/>
      <c r="AQ153" s="9"/>
      <c r="AR153" s="13"/>
      <c r="AS153" s="9"/>
    </row>
    <row r="154" spans="2:45" x14ac:dyDescent="0.15">
      <c r="B154" s="9"/>
      <c r="C154" s="9"/>
      <c r="G154" s="9"/>
      <c r="I154" s="9"/>
      <c r="J154" s="13"/>
      <c r="O154" s="9" t="s">
        <v>1199</v>
      </c>
      <c r="S154" s="9" t="s">
        <v>1229</v>
      </c>
      <c r="Z154" s="1196"/>
      <c r="AA154" s="1196"/>
      <c r="AB154" s="1196"/>
      <c r="AC154" s="1196"/>
      <c r="AD154" s="2" t="s">
        <v>1230</v>
      </c>
      <c r="AM154" s="267"/>
      <c r="AN154" s="110"/>
      <c r="AO154" s="110"/>
      <c r="AP154" s="110"/>
      <c r="AQ154" s="9"/>
      <c r="AR154" s="13"/>
      <c r="AS154" s="9"/>
    </row>
    <row r="155" spans="2:45" ht="14.25" x14ac:dyDescent="0.15">
      <c r="B155" s="9"/>
      <c r="C155" s="9"/>
      <c r="G155" s="9"/>
      <c r="I155" s="9"/>
      <c r="J155" s="13"/>
      <c r="O155" s="9" t="s">
        <v>1200</v>
      </c>
      <c r="S155" s="9" t="s">
        <v>1190</v>
      </c>
      <c r="Y155" s="1197"/>
      <c r="Z155" s="1197"/>
      <c r="AA155" s="1197"/>
      <c r="AB155" s="1197"/>
      <c r="AC155" s="2" t="s">
        <v>1465</v>
      </c>
      <c r="AM155" s="267"/>
      <c r="AN155" s="110"/>
      <c r="AO155" s="110"/>
      <c r="AP155" s="110"/>
      <c r="AQ155" s="9"/>
      <c r="AR155" s="13"/>
      <c r="AS155" s="9"/>
    </row>
    <row r="156" spans="2:45" x14ac:dyDescent="0.15">
      <c r="B156" s="9"/>
      <c r="C156" s="9"/>
      <c r="G156" s="9"/>
      <c r="I156" s="9"/>
      <c r="J156" s="13"/>
      <c r="O156" s="9"/>
      <c r="S156" s="9" t="s">
        <v>1191</v>
      </c>
      <c r="AM156" s="267"/>
      <c r="AN156" s="110"/>
      <c r="AO156" s="110"/>
      <c r="AP156" s="110"/>
      <c r="AQ156" s="9"/>
      <c r="AR156" s="13"/>
      <c r="AS156" s="9"/>
    </row>
    <row r="157" spans="2:45" ht="14.25" x14ac:dyDescent="0.15">
      <c r="B157" s="9"/>
      <c r="C157" s="9"/>
      <c r="G157" s="9"/>
      <c r="I157" s="9"/>
      <c r="J157" s="13"/>
      <c r="O157" s="9"/>
      <c r="S157" s="9" t="s">
        <v>1192</v>
      </c>
      <c r="W157" s="1197"/>
      <c r="X157" s="1197"/>
      <c r="Y157" s="1197"/>
      <c r="Z157" s="1197"/>
      <c r="AA157" s="1197"/>
      <c r="AB157" s="2" t="s">
        <v>1466</v>
      </c>
      <c r="AM157" s="267"/>
      <c r="AN157" s="110"/>
      <c r="AO157" s="110"/>
      <c r="AP157" s="110"/>
      <c r="AQ157" s="9"/>
      <c r="AR157" s="13"/>
      <c r="AS157" s="9"/>
    </row>
    <row r="158" spans="2:45" x14ac:dyDescent="0.15">
      <c r="B158" s="9"/>
      <c r="C158" s="9"/>
      <c r="G158" s="9"/>
      <c r="I158" s="9"/>
      <c r="J158" s="13"/>
      <c r="O158" s="9"/>
      <c r="S158" s="9" t="s">
        <v>1193</v>
      </c>
      <c r="X158" s="1197"/>
      <c r="Y158" s="1197"/>
      <c r="Z158" s="2" t="s">
        <v>1194</v>
      </c>
      <c r="AM158" s="267"/>
      <c r="AN158" s="110"/>
      <c r="AO158" s="110"/>
      <c r="AP158" s="110"/>
      <c r="AQ158" s="9"/>
      <c r="AR158" s="13"/>
      <c r="AS158" s="9"/>
    </row>
    <row r="159" spans="2:45" x14ac:dyDescent="0.15">
      <c r="B159" s="9"/>
      <c r="C159" s="9"/>
      <c r="G159" s="9"/>
      <c r="I159" s="9"/>
      <c r="J159" s="13"/>
      <c r="O159" s="9"/>
      <c r="S159" s="9" t="s">
        <v>1195</v>
      </c>
      <c r="AC159" s="1197"/>
      <c r="AD159" s="1197"/>
      <c r="AE159" s="2" t="s">
        <v>1196</v>
      </c>
      <c r="AM159" s="267"/>
      <c r="AN159" s="110"/>
      <c r="AO159" s="110"/>
      <c r="AP159" s="110"/>
      <c r="AQ159" s="9"/>
      <c r="AR159" s="13"/>
      <c r="AS159" s="9"/>
    </row>
    <row r="160" spans="2:45" x14ac:dyDescent="0.15">
      <c r="B160" s="10"/>
      <c r="C160" s="10"/>
      <c r="D160" s="11"/>
      <c r="E160" s="11"/>
      <c r="F160" s="11"/>
      <c r="G160" s="10"/>
      <c r="H160" s="11"/>
      <c r="I160" s="10"/>
      <c r="J160" s="12"/>
      <c r="K160" s="11"/>
      <c r="L160" s="11"/>
      <c r="M160" s="11"/>
      <c r="N160" s="11"/>
      <c r="O160" s="10"/>
      <c r="P160" s="11"/>
      <c r="Q160" s="11"/>
      <c r="R160" s="11"/>
      <c r="S160" s="10" t="s">
        <v>1197</v>
      </c>
      <c r="T160" s="11"/>
      <c r="U160" s="11"/>
      <c r="V160" s="11"/>
      <c r="W160" s="11"/>
      <c r="X160" s="1211"/>
      <c r="Y160" s="1211"/>
      <c r="Z160" s="11" t="s">
        <v>1198</v>
      </c>
      <c r="AA160" s="11"/>
      <c r="AB160" s="11"/>
      <c r="AC160" s="11"/>
      <c r="AD160" s="11"/>
      <c r="AE160" s="11"/>
      <c r="AF160" s="11"/>
      <c r="AG160" s="11"/>
      <c r="AH160" s="11"/>
      <c r="AI160" s="11"/>
      <c r="AJ160" s="11"/>
      <c r="AK160" s="11"/>
      <c r="AL160" s="11"/>
      <c r="AM160" s="268"/>
      <c r="AN160" s="108"/>
      <c r="AO160" s="108"/>
      <c r="AP160" s="108"/>
      <c r="AQ160" s="10"/>
      <c r="AR160" s="12"/>
      <c r="AS160" s="9"/>
    </row>
    <row r="162" spans="2:45" s="238" customFormat="1" ht="15" customHeight="1" x14ac:dyDescent="0.15">
      <c r="B162" s="238" t="s">
        <v>298</v>
      </c>
    </row>
    <row r="164" spans="2:45" x14ac:dyDescent="0.15">
      <c r="B164" s="662" t="s">
        <v>1872</v>
      </c>
      <c r="C164" s="654"/>
      <c r="D164" s="654"/>
      <c r="E164" s="654" t="s">
        <v>1086</v>
      </c>
      <c r="F164" s="654"/>
      <c r="AR164" s="38" t="s">
        <v>1107</v>
      </c>
    </row>
    <row r="166" spans="2:45" ht="12" customHeight="1" x14ac:dyDescent="0.15">
      <c r="B166" s="27" t="s">
        <v>396</v>
      </c>
      <c r="C166" s="2" t="s">
        <v>249</v>
      </c>
      <c r="K166" s="1319"/>
      <c r="L166" s="1320"/>
      <c r="M166" s="1320"/>
      <c r="N166" s="1320"/>
      <c r="O166" s="1320"/>
      <c r="P166" s="1320"/>
      <c r="Q166" s="1320"/>
      <c r="R166" s="1320"/>
      <c r="S166" s="1320"/>
      <c r="T166" s="1320"/>
      <c r="U166" s="1320"/>
      <c r="V166" s="1320"/>
      <c r="W166" s="1320"/>
      <c r="X166" s="1320"/>
      <c r="Y166" s="1320"/>
      <c r="Z166" s="1320"/>
      <c r="AA166" s="1320"/>
      <c r="AB166" s="1320"/>
      <c r="AC166" s="1320"/>
      <c r="AD166" s="1320"/>
      <c r="AE166" s="1320"/>
      <c r="AF166" s="1320"/>
      <c r="AG166" s="1320"/>
      <c r="AH166" s="1320"/>
      <c r="AI166" s="1320"/>
      <c r="AJ166" s="1320"/>
      <c r="AK166" s="1320"/>
      <c r="AL166" s="1320"/>
      <c r="AM166" s="1320"/>
      <c r="AN166" s="1320"/>
      <c r="AO166" s="1320"/>
      <c r="AP166" s="1320"/>
      <c r="AQ166" s="1320"/>
      <c r="AR166" s="1321"/>
    </row>
    <row r="167" spans="2:45" s="38" customFormat="1" ht="12" customHeight="1" x14ac:dyDescent="0.15">
      <c r="K167" s="1328"/>
      <c r="L167" s="1329"/>
      <c r="M167" s="1329"/>
      <c r="N167" s="1329"/>
      <c r="O167" s="1329"/>
      <c r="P167" s="1329"/>
      <c r="Q167" s="1329"/>
      <c r="R167" s="1329"/>
      <c r="S167" s="1329"/>
      <c r="T167" s="1329"/>
      <c r="U167" s="1329"/>
      <c r="V167" s="1329"/>
      <c r="W167" s="1329"/>
      <c r="X167" s="1329"/>
      <c r="Y167" s="1329"/>
      <c r="Z167" s="1329"/>
      <c r="AA167" s="1329"/>
      <c r="AB167" s="1329"/>
      <c r="AC167" s="1329"/>
      <c r="AD167" s="1329"/>
      <c r="AE167" s="1329"/>
      <c r="AF167" s="1329"/>
      <c r="AG167" s="1329"/>
      <c r="AH167" s="1329"/>
      <c r="AI167" s="1329"/>
      <c r="AJ167" s="1329"/>
      <c r="AK167" s="1329"/>
      <c r="AL167" s="1329"/>
      <c r="AM167" s="1329"/>
      <c r="AN167" s="1329"/>
      <c r="AO167" s="1329"/>
      <c r="AP167" s="1329"/>
      <c r="AQ167" s="1329"/>
      <c r="AR167" s="1330"/>
    </row>
    <row r="168" spans="2:45" s="38" customFormat="1" ht="12" customHeight="1" x14ac:dyDescent="0.15">
      <c r="B168" s="1"/>
      <c r="C168" s="665" t="s">
        <v>1841</v>
      </c>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row>
    <row r="169" spans="2:45" x14ac:dyDescent="0.15">
      <c r="B169" s="3"/>
      <c r="C169" s="3" t="s">
        <v>279</v>
      </c>
      <c r="D169" s="4"/>
      <c r="E169" s="4"/>
      <c r="F169" s="4"/>
      <c r="G169" s="3" t="s">
        <v>284</v>
      </c>
      <c r="H169" s="4"/>
      <c r="I169" s="4"/>
      <c r="J169" s="5"/>
      <c r="K169" s="4" t="s">
        <v>288</v>
      </c>
      <c r="L169" s="4"/>
      <c r="M169" s="4"/>
      <c r="N169" s="4"/>
      <c r="O169" s="1175" t="s">
        <v>291</v>
      </c>
      <c r="P169" s="1176"/>
      <c r="Q169" s="1176"/>
      <c r="R169" s="1176"/>
      <c r="S169" s="1176"/>
      <c r="T169" s="1176"/>
      <c r="U169" s="1176"/>
      <c r="V169" s="1176"/>
      <c r="W169" s="1176"/>
      <c r="X169" s="1176"/>
      <c r="Y169" s="1176"/>
      <c r="Z169" s="1176"/>
      <c r="AA169" s="1176"/>
      <c r="AB169" s="1176"/>
      <c r="AC169" s="1176"/>
      <c r="AD169" s="1176"/>
      <c r="AE169" s="1176"/>
      <c r="AF169" s="1176"/>
      <c r="AG169" s="1176"/>
      <c r="AH169" s="1176"/>
      <c r="AI169" s="1176"/>
      <c r="AJ169" s="1176"/>
      <c r="AK169" s="1176"/>
      <c r="AL169" s="1176"/>
      <c r="AM169" s="7"/>
      <c r="AN169" s="7" t="s">
        <v>1136</v>
      </c>
      <c r="AO169" s="7"/>
      <c r="AP169" s="8"/>
      <c r="AQ169" s="3" t="s">
        <v>294</v>
      </c>
      <c r="AR169" s="5"/>
      <c r="AS169" s="9"/>
    </row>
    <row r="170" spans="2:45" x14ac:dyDescent="0.15">
      <c r="B170" s="10"/>
      <c r="C170" s="10" t="s">
        <v>280</v>
      </c>
      <c r="D170" s="11"/>
      <c r="E170" s="11"/>
      <c r="F170" s="11" t="s">
        <v>1137</v>
      </c>
      <c r="G170" s="10" t="s">
        <v>285</v>
      </c>
      <c r="H170" s="11"/>
      <c r="I170" s="11"/>
      <c r="J170" s="12" t="s">
        <v>1138</v>
      </c>
      <c r="K170" s="11"/>
      <c r="L170" s="11"/>
      <c r="M170" s="11"/>
      <c r="N170" s="11" t="s">
        <v>1138</v>
      </c>
      <c r="O170" s="10" t="s">
        <v>290</v>
      </c>
      <c r="P170" s="11"/>
      <c r="Q170" s="11"/>
      <c r="R170" s="11"/>
      <c r="S170" s="1175" t="s">
        <v>292</v>
      </c>
      <c r="T170" s="1176"/>
      <c r="U170" s="1176"/>
      <c r="V170" s="1176"/>
      <c r="W170" s="1176"/>
      <c r="X170" s="1176"/>
      <c r="Y170" s="1176"/>
      <c r="Z170" s="1176"/>
      <c r="AA170" s="1176"/>
      <c r="AB170" s="1176"/>
      <c r="AC170" s="1176"/>
      <c r="AD170" s="1176"/>
      <c r="AE170" s="1176"/>
      <c r="AF170" s="1176"/>
      <c r="AG170" s="1176"/>
      <c r="AH170" s="1176"/>
      <c r="AI170" s="1176"/>
      <c r="AJ170" s="1176"/>
      <c r="AK170" s="1176"/>
      <c r="AL170" s="1192"/>
      <c r="AM170" s="6" t="s">
        <v>293</v>
      </c>
      <c r="AN170" s="11"/>
      <c r="AO170" s="11"/>
      <c r="AP170" s="11"/>
      <c r="AQ170" s="10" t="s">
        <v>295</v>
      </c>
      <c r="AR170" s="12"/>
      <c r="AS170" s="9"/>
    </row>
    <row r="171" spans="2:45" ht="12" customHeight="1" x14ac:dyDescent="0.15">
      <c r="B171" s="1241" t="s">
        <v>1144</v>
      </c>
      <c r="C171" s="675" t="s">
        <v>396</v>
      </c>
      <c r="D171" s="654" t="s">
        <v>1873</v>
      </c>
      <c r="E171" s="654"/>
      <c r="F171" s="654"/>
      <c r="G171" s="9" t="s">
        <v>1147</v>
      </c>
      <c r="I171" s="3" t="s">
        <v>1148</v>
      </c>
      <c r="J171" s="13"/>
      <c r="K171" s="2" t="s">
        <v>1201</v>
      </c>
      <c r="O171" s="9" t="s">
        <v>1160</v>
      </c>
      <c r="S171" s="9" t="s">
        <v>1189</v>
      </c>
      <c r="W171" s="1196"/>
      <c r="X171" s="1196"/>
      <c r="Y171" s="1196"/>
      <c r="Z171" s="1196"/>
      <c r="AA171" s="1196"/>
      <c r="AB171" s="2" t="s">
        <v>1171</v>
      </c>
      <c r="AM171" s="670" t="s">
        <v>396</v>
      </c>
      <c r="AN171" s="1173" t="s">
        <v>2096</v>
      </c>
      <c r="AO171" s="1173"/>
      <c r="AP171" s="1174"/>
      <c r="AQ171" s="9"/>
      <c r="AR171" s="13"/>
      <c r="AS171" s="9"/>
    </row>
    <row r="172" spans="2:45" x14ac:dyDescent="0.15">
      <c r="B172" s="1242"/>
      <c r="C172" s="653" t="s">
        <v>1181</v>
      </c>
      <c r="D172" s="654"/>
      <c r="E172" s="654"/>
      <c r="F172" s="654"/>
      <c r="G172" s="10" t="s">
        <v>1228</v>
      </c>
      <c r="H172" s="11"/>
      <c r="I172" s="10" t="s">
        <v>613</v>
      </c>
      <c r="J172" s="12"/>
      <c r="O172" s="9" t="s">
        <v>1162</v>
      </c>
      <c r="S172" s="9" t="s">
        <v>1164</v>
      </c>
      <c r="AM172" s="670" t="s">
        <v>396</v>
      </c>
      <c r="AN172" s="1173" t="s">
        <v>2097</v>
      </c>
      <c r="AO172" s="1173"/>
      <c r="AP172" s="1174"/>
      <c r="AQ172" s="9"/>
      <c r="AR172" s="13"/>
      <c r="AS172" s="9"/>
    </row>
    <row r="173" spans="2:45" x14ac:dyDescent="0.15">
      <c r="B173" s="1242"/>
      <c r="C173" s="653" t="s">
        <v>1182</v>
      </c>
      <c r="D173" s="654"/>
      <c r="E173" s="654"/>
      <c r="F173" s="654"/>
      <c r="G173" s="25" t="s">
        <v>396</v>
      </c>
      <c r="H173" s="109" t="s">
        <v>1184</v>
      </c>
      <c r="I173" s="26" t="s">
        <v>396</v>
      </c>
      <c r="J173" s="109" t="s">
        <v>1184</v>
      </c>
      <c r="K173" s="9"/>
      <c r="O173" s="9" t="s">
        <v>1163</v>
      </c>
      <c r="S173" s="25" t="s">
        <v>396</v>
      </c>
      <c r="T173" s="2" t="s">
        <v>1165</v>
      </c>
      <c r="AM173" s="670" t="s">
        <v>396</v>
      </c>
      <c r="AN173" s="1173" t="s">
        <v>2098</v>
      </c>
      <c r="AO173" s="1173"/>
      <c r="AP173" s="1174"/>
      <c r="AQ173" s="9"/>
      <c r="AR173" s="13"/>
      <c r="AS173" s="9"/>
    </row>
    <row r="174" spans="2:45" x14ac:dyDescent="0.15">
      <c r="B174" s="1242"/>
      <c r="C174" s="653" t="s">
        <v>1183</v>
      </c>
      <c r="D174" s="654"/>
      <c r="E174" s="654"/>
      <c r="F174" s="654"/>
      <c r="G174" s="25" t="s">
        <v>396</v>
      </c>
      <c r="H174" s="109" t="s">
        <v>1185</v>
      </c>
      <c r="I174" s="25" t="s">
        <v>396</v>
      </c>
      <c r="J174" s="109" t="s">
        <v>1185</v>
      </c>
      <c r="K174" s="9"/>
      <c r="O174" s="9"/>
      <c r="S174" s="25" t="s">
        <v>396</v>
      </c>
      <c r="T174" s="2" t="s">
        <v>1166</v>
      </c>
      <c r="AM174" s="267"/>
      <c r="AN174" s="110"/>
      <c r="AO174" s="110"/>
      <c r="AP174" s="110"/>
      <c r="AQ174" s="9"/>
      <c r="AR174" s="13"/>
      <c r="AS174" s="9"/>
    </row>
    <row r="175" spans="2:45" x14ac:dyDescent="0.15">
      <c r="B175" s="1242"/>
      <c r="C175" s="9"/>
      <c r="G175" s="25" t="s">
        <v>396</v>
      </c>
      <c r="H175" s="109" t="s">
        <v>1186</v>
      </c>
      <c r="I175" s="25" t="s">
        <v>396</v>
      </c>
      <c r="J175" s="109" t="s">
        <v>1186</v>
      </c>
      <c r="K175" s="9"/>
      <c r="O175" s="9"/>
      <c r="S175" s="25" t="s">
        <v>396</v>
      </c>
      <c r="T175" s="2" t="s">
        <v>1167</v>
      </c>
      <c r="AM175" s="267"/>
      <c r="AN175" s="110"/>
      <c r="AO175" s="110"/>
      <c r="AP175" s="110"/>
      <c r="AQ175" s="9"/>
      <c r="AR175" s="13"/>
      <c r="AS175" s="9"/>
    </row>
    <row r="176" spans="2:45" x14ac:dyDescent="0.15">
      <c r="B176" s="1242"/>
      <c r="C176" s="9"/>
      <c r="G176" s="25" t="s">
        <v>396</v>
      </c>
      <c r="H176" s="109" t="s">
        <v>1187</v>
      </c>
      <c r="I176" s="25" t="s">
        <v>396</v>
      </c>
      <c r="J176" s="109" t="s">
        <v>1187</v>
      </c>
      <c r="K176" s="9"/>
      <c r="O176" s="9"/>
      <c r="S176" s="25" t="s">
        <v>396</v>
      </c>
      <c r="T176" s="2" t="s">
        <v>1168</v>
      </c>
      <c r="AM176" s="267"/>
      <c r="AN176" s="110"/>
      <c r="AO176" s="110"/>
      <c r="AP176" s="110"/>
      <c r="AQ176" s="9"/>
      <c r="AR176" s="13"/>
      <c r="AS176" s="9"/>
    </row>
    <row r="177" spans="2:45" x14ac:dyDescent="0.15">
      <c r="B177" s="1242"/>
      <c r="C177" s="9"/>
      <c r="G177" s="25" t="s">
        <v>396</v>
      </c>
      <c r="H177" s="109" t="s">
        <v>1188</v>
      </c>
      <c r="I177" s="25" t="s">
        <v>396</v>
      </c>
      <c r="J177" s="109" t="s">
        <v>1188</v>
      </c>
      <c r="K177" s="9"/>
      <c r="O177" s="9"/>
      <c r="S177" s="25" t="s">
        <v>396</v>
      </c>
      <c r="T177" s="2" t="s">
        <v>1169</v>
      </c>
      <c r="AM177" s="267"/>
      <c r="AN177" s="110"/>
      <c r="AO177" s="110"/>
      <c r="AP177" s="110"/>
      <c r="AQ177" s="9"/>
      <c r="AR177" s="13"/>
      <c r="AS177" s="9"/>
    </row>
    <row r="178" spans="2:45" x14ac:dyDescent="0.15">
      <c r="B178" s="1242"/>
      <c r="C178" s="9"/>
      <c r="G178" s="9"/>
      <c r="I178" s="9"/>
      <c r="J178" s="13"/>
      <c r="O178" s="9"/>
      <c r="S178" s="25" t="s">
        <v>396</v>
      </c>
      <c r="T178" s="2" t="s">
        <v>1170</v>
      </c>
      <c r="AM178" s="267"/>
      <c r="AN178" s="110"/>
      <c r="AO178" s="110"/>
      <c r="AP178" s="110"/>
      <c r="AQ178" s="9"/>
      <c r="AR178" s="13"/>
      <c r="AS178" s="9"/>
    </row>
    <row r="179" spans="2:45" x14ac:dyDescent="0.15">
      <c r="B179" s="1242"/>
      <c r="C179" s="9"/>
      <c r="G179" s="9"/>
      <c r="I179" s="9"/>
      <c r="J179" s="13"/>
      <c r="O179" s="9"/>
      <c r="S179" s="9"/>
      <c r="T179" s="2" t="s">
        <v>628</v>
      </c>
      <c r="U179" s="1197"/>
      <c r="V179" s="1197"/>
      <c r="W179" s="1197"/>
      <c r="X179" s="1197"/>
      <c r="Y179" s="1197"/>
      <c r="Z179" s="1197"/>
      <c r="AA179" s="1197"/>
      <c r="AB179" s="1197"/>
      <c r="AC179" s="1197"/>
      <c r="AD179" s="1197"/>
      <c r="AE179" s="1197"/>
      <c r="AF179" s="2" t="s">
        <v>1171</v>
      </c>
      <c r="AM179" s="267"/>
      <c r="AN179" s="110"/>
      <c r="AO179" s="110"/>
      <c r="AP179" s="110"/>
      <c r="AQ179" s="9"/>
      <c r="AR179" s="13"/>
      <c r="AS179" s="9"/>
    </row>
    <row r="180" spans="2:45" x14ac:dyDescent="0.15">
      <c r="B180" s="1242"/>
      <c r="C180" s="9"/>
      <c r="G180" s="9"/>
      <c r="I180" s="9"/>
      <c r="J180" s="13"/>
      <c r="O180" s="9"/>
      <c r="S180" s="25" t="s">
        <v>396</v>
      </c>
      <c r="T180" s="2" t="s">
        <v>1172</v>
      </c>
      <c r="AC180" s="2" t="s">
        <v>1155</v>
      </c>
      <c r="AM180" s="267"/>
      <c r="AN180" s="110"/>
      <c r="AO180" s="110"/>
      <c r="AP180" s="110"/>
      <c r="AQ180" s="9"/>
      <c r="AR180" s="13"/>
      <c r="AS180" s="9"/>
    </row>
    <row r="181" spans="2:45" x14ac:dyDescent="0.15">
      <c r="B181" s="1242"/>
      <c r="C181" s="9"/>
      <c r="G181" s="9"/>
      <c r="I181" s="9"/>
      <c r="J181" s="13"/>
      <c r="O181" s="9"/>
      <c r="S181" s="29" t="s">
        <v>396</v>
      </c>
      <c r="T181" s="11" t="s">
        <v>1173</v>
      </c>
      <c r="U181" s="11"/>
      <c r="V181" s="11"/>
      <c r="W181" s="1211"/>
      <c r="X181" s="1211"/>
      <c r="Y181" s="1211"/>
      <c r="Z181" s="1211"/>
      <c r="AA181" s="1211"/>
      <c r="AB181" s="1211"/>
      <c r="AC181" s="11" t="s">
        <v>412</v>
      </c>
      <c r="AD181" s="11"/>
      <c r="AE181" s="11"/>
      <c r="AF181" s="11"/>
      <c r="AG181" s="11"/>
      <c r="AH181" s="11"/>
      <c r="AI181" s="11"/>
      <c r="AJ181" s="11"/>
      <c r="AK181" s="11"/>
      <c r="AL181" s="12"/>
      <c r="AM181" s="267"/>
      <c r="AN181" s="110"/>
      <c r="AO181" s="110"/>
      <c r="AP181" s="110"/>
      <c r="AQ181" s="9"/>
      <c r="AR181" s="13"/>
      <c r="AS181" s="9"/>
    </row>
    <row r="182" spans="2:45" x14ac:dyDescent="0.15">
      <c r="B182" s="1242"/>
      <c r="C182" s="25" t="s">
        <v>396</v>
      </c>
      <c r="D182" s="2" t="s">
        <v>1180</v>
      </c>
      <c r="G182" s="9"/>
      <c r="I182" s="9"/>
      <c r="J182" s="13"/>
      <c r="O182" s="9" t="s">
        <v>1199</v>
      </c>
      <c r="S182" s="9" t="s">
        <v>1174</v>
      </c>
      <c r="AM182" s="267"/>
      <c r="AN182" s="110"/>
      <c r="AO182" s="110"/>
      <c r="AP182" s="110"/>
      <c r="AQ182" s="9"/>
      <c r="AR182" s="13"/>
      <c r="AS182" s="9"/>
    </row>
    <row r="183" spans="2:45" x14ac:dyDescent="0.15">
      <c r="B183" s="1242"/>
      <c r="C183" s="9"/>
      <c r="D183" s="2" t="s">
        <v>297</v>
      </c>
      <c r="G183" s="9"/>
      <c r="I183" s="9"/>
      <c r="J183" s="13"/>
      <c r="O183" s="9" t="s">
        <v>1200</v>
      </c>
      <c r="S183" s="25" t="s">
        <v>396</v>
      </c>
      <c r="T183" s="2" t="s">
        <v>1175</v>
      </c>
      <c r="AM183" s="267"/>
      <c r="AN183" s="110"/>
      <c r="AO183" s="110"/>
      <c r="AP183" s="110"/>
      <c r="AQ183" s="9"/>
      <c r="AR183" s="13"/>
      <c r="AS183" s="9"/>
    </row>
    <row r="184" spans="2:45" x14ac:dyDescent="0.15">
      <c r="B184" s="1242"/>
      <c r="C184" s="9"/>
      <c r="G184" s="9"/>
      <c r="I184" s="9"/>
      <c r="J184" s="13"/>
      <c r="O184" s="9"/>
      <c r="S184" s="25" t="s">
        <v>396</v>
      </c>
      <c r="T184" s="2" t="s">
        <v>1176</v>
      </c>
      <c r="AM184" s="267"/>
      <c r="AN184" s="110"/>
      <c r="AO184" s="110"/>
      <c r="AP184" s="110"/>
      <c r="AQ184" s="9"/>
      <c r="AR184" s="13"/>
      <c r="AS184" s="9"/>
    </row>
    <row r="185" spans="2:45" x14ac:dyDescent="0.15">
      <c r="B185" s="1242"/>
      <c r="C185" s="9"/>
      <c r="G185" s="9"/>
      <c r="I185" s="9"/>
      <c r="J185" s="13"/>
      <c r="O185" s="9"/>
      <c r="S185" s="25" t="s">
        <v>396</v>
      </c>
      <c r="T185" s="2" t="s">
        <v>1177</v>
      </c>
      <c r="AM185" s="267"/>
      <c r="AN185" s="110"/>
      <c r="AO185" s="110"/>
      <c r="AP185" s="110"/>
      <c r="AQ185" s="9"/>
      <c r="AR185" s="13"/>
      <c r="AS185" s="9"/>
    </row>
    <row r="186" spans="2:45" x14ac:dyDescent="0.15">
      <c r="B186" s="1242"/>
      <c r="C186" s="9"/>
      <c r="G186" s="9"/>
      <c r="I186" s="9"/>
      <c r="J186" s="13"/>
      <c r="O186" s="9"/>
      <c r="S186" s="29" t="s">
        <v>396</v>
      </c>
      <c r="T186" s="11" t="s">
        <v>447</v>
      </c>
      <c r="U186" s="11"/>
      <c r="V186" s="11"/>
      <c r="W186" s="11"/>
      <c r="X186" s="11"/>
      <c r="Y186" s="11"/>
      <c r="Z186" s="11"/>
      <c r="AA186" s="11"/>
      <c r="AB186" s="11"/>
      <c r="AC186" s="11"/>
      <c r="AD186" s="11"/>
      <c r="AE186" s="11"/>
      <c r="AF186" s="11"/>
      <c r="AG186" s="11"/>
      <c r="AH186" s="11"/>
      <c r="AI186" s="11"/>
      <c r="AJ186" s="11"/>
      <c r="AK186" s="11"/>
      <c r="AL186" s="12"/>
      <c r="AM186" s="267"/>
      <c r="AN186" s="110"/>
      <c r="AO186" s="110"/>
      <c r="AP186" s="110"/>
      <c r="AQ186" s="9"/>
      <c r="AR186" s="13"/>
      <c r="AS186" s="9"/>
    </row>
    <row r="187" spans="2:45" x14ac:dyDescent="0.15">
      <c r="B187" s="1242"/>
      <c r="C187" s="9"/>
      <c r="G187" s="9"/>
      <c r="I187" s="9"/>
      <c r="J187" s="13"/>
      <c r="O187" s="9"/>
      <c r="S187" s="9" t="s">
        <v>1229</v>
      </c>
      <c r="Z187" s="1196"/>
      <c r="AA187" s="1196"/>
      <c r="AB187" s="1196"/>
      <c r="AC187" s="1196"/>
      <c r="AD187" s="2" t="s">
        <v>1230</v>
      </c>
      <c r="AM187" s="267"/>
      <c r="AN187" s="110"/>
      <c r="AO187" s="110"/>
      <c r="AP187" s="110"/>
      <c r="AQ187" s="9"/>
      <c r="AR187" s="13"/>
      <c r="AS187" s="9"/>
    </row>
    <row r="188" spans="2:45" ht="14.25" x14ac:dyDescent="0.15">
      <c r="B188" s="1242"/>
      <c r="C188" s="9"/>
      <c r="G188" s="9"/>
      <c r="I188" s="9"/>
      <c r="J188" s="13"/>
      <c r="O188" s="9"/>
      <c r="S188" s="9" t="s">
        <v>1190</v>
      </c>
      <c r="Y188" s="1197"/>
      <c r="Z188" s="1197"/>
      <c r="AA188" s="1197"/>
      <c r="AB188" s="1197"/>
      <c r="AC188" s="2" t="s">
        <v>1465</v>
      </c>
      <c r="AM188" s="267"/>
      <c r="AN188" s="110"/>
      <c r="AO188" s="110"/>
      <c r="AP188" s="110"/>
      <c r="AQ188" s="9"/>
      <c r="AR188" s="13"/>
      <c r="AS188" s="9"/>
    </row>
    <row r="189" spans="2:45" x14ac:dyDescent="0.15">
      <c r="B189" s="9"/>
      <c r="C189" s="9"/>
      <c r="G189" s="9"/>
      <c r="I189" s="9"/>
      <c r="J189" s="13"/>
      <c r="O189" s="9"/>
      <c r="S189" s="9" t="s">
        <v>1191</v>
      </c>
      <c r="AM189" s="267"/>
      <c r="AN189" s="110"/>
      <c r="AO189" s="110"/>
      <c r="AP189" s="110"/>
      <c r="AQ189" s="9"/>
      <c r="AR189" s="13"/>
      <c r="AS189" s="9"/>
    </row>
    <row r="190" spans="2:45" ht="14.25" x14ac:dyDescent="0.15">
      <c r="B190" s="9"/>
      <c r="C190" s="9"/>
      <c r="G190" s="9"/>
      <c r="I190" s="9"/>
      <c r="J190" s="13"/>
      <c r="O190" s="9"/>
      <c r="S190" s="9" t="s">
        <v>1192</v>
      </c>
      <c r="W190" s="1197"/>
      <c r="X190" s="1197"/>
      <c r="Y190" s="1197"/>
      <c r="Z190" s="1197"/>
      <c r="AA190" s="1197"/>
      <c r="AB190" s="2" t="s">
        <v>1466</v>
      </c>
      <c r="AM190" s="267"/>
      <c r="AN190" s="110"/>
      <c r="AO190" s="110"/>
      <c r="AP190" s="110"/>
      <c r="AQ190" s="9"/>
      <c r="AR190" s="13"/>
      <c r="AS190" s="9"/>
    </row>
    <row r="191" spans="2:45" x14ac:dyDescent="0.15">
      <c r="B191" s="9"/>
      <c r="C191" s="9"/>
      <c r="G191" s="9"/>
      <c r="I191" s="9"/>
      <c r="J191" s="13"/>
      <c r="O191" s="9"/>
      <c r="S191" s="9" t="s">
        <v>1193</v>
      </c>
      <c r="X191" s="1197"/>
      <c r="Y191" s="1197"/>
      <c r="Z191" s="2" t="s">
        <v>1194</v>
      </c>
      <c r="AM191" s="267"/>
      <c r="AN191" s="110"/>
      <c r="AO191" s="110"/>
      <c r="AP191" s="110"/>
      <c r="AQ191" s="9"/>
      <c r="AR191" s="13"/>
      <c r="AS191" s="9"/>
    </row>
    <row r="192" spans="2:45" x14ac:dyDescent="0.15">
      <c r="B192" s="9"/>
      <c r="C192" s="9"/>
      <c r="G192" s="9"/>
      <c r="I192" s="9"/>
      <c r="J192" s="13"/>
      <c r="O192" s="9"/>
      <c r="S192" s="9" t="s">
        <v>1195</v>
      </c>
      <c r="AC192" s="1197"/>
      <c r="AD192" s="1197"/>
      <c r="AE192" s="2" t="s">
        <v>1196</v>
      </c>
      <c r="AM192" s="267"/>
      <c r="AN192" s="110"/>
      <c r="AO192" s="110"/>
      <c r="AP192" s="110"/>
      <c r="AQ192" s="9"/>
      <c r="AR192" s="13"/>
      <c r="AS192" s="9"/>
    </row>
    <row r="193" spans="2:45" x14ac:dyDescent="0.15">
      <c r="B193" s="9"/>
      <c r="C193" s="9"/>
      <c r="G193" s="9"/>
      <c r="I193" s="9"/>
      <c r="J193" s="13"/>
      <c r="O193" s="10"/>
      <c r="S193" s="9" t="s">
        <v>1197</v>
      </c>
      <c r="X193" s="1197"/>
      <c r="Y193" s="1197"/>
      <c r="Z193" s="2" t="s">
        <v>1198</v>
      </c>
      <c r="AM193" s="267"/>
      <c r="AN193" s="110"/>
      <c r="AO193" s="110"/>
      <c r="AP193" s="110"/>
      <c r="AQ193" s="9"/>
      <c r="AR193" s="13"/>
      <c r="AS193" s="9"/>
    </row>
    <row r="194" spans="2:45" x14ac:dyDescent="0.15">
      <c r="B194" s="9"/>
      <c r="C194" s="9"/>
      <c r="G194" s="9"/>
      <c r="I194" s="9"/>
      <c r="J194" s="13"/>
      <c r="O194" s="9" t="s">
        <v>1178</v>
      </c>
      <c r="P194" s="4"/>
      <c r="Q194" s="4"/>
      <c r="R194" s="4"/>
      <c r="S194" s="3" t="s">
        <v>1189</v>
      </c>
      <c r="T194" s="4"/>
      <c r="U194" s="4"/>
      <c r="V194" s="4"/>
      <c r="W194" s="1196"/>
      <c r="X194" s="1196"/>
      <c r="Y194" s="1196"/>
      <c r="Z194" s="1196"/>
      <c r="AA194" s="1196"/>
      <c r="AB194" s="4" t="s">
        <v>1171</v>
      </c>
      <c r="AC194" s="4"/>
      <c r="AD194" s="4"/>
      <c r="AE194" s="4"/>
      <c r="AF194" s="4"/>
      <c r="AG194" s="4"/>
      <c r="AH194" s="4"/>
      <c r="AI194" s="4"/>
      <c r="AJ194" s="4"/>
      <c r="AK194" s="4"/>
      <c r="AL194" s="5"/>
      <c r="AM194" s="267"/>
      <c r="AN194" s="110"/>
      <c r="AO194" s="110"/>
      <c r="AP194" s="110"/>
      <c r="AQ194" s="9"/>
      <c r="AR194" s="13"/>
      <c r="AS194" s="9"/>
    </row>
    <row r="195" spans="2:45" x14ac:dyDescent="0.15">
      <c r="B195" s="9"/>
      <c r="C195" s="9"/>
      <c r="G195" s="9"/>
      <c r="I195" s="9"/>
      <c r="J195" s="13"/>
      <c r="O195" s="9" t="s">
        <v>1162</v>
      </c>
      <c r="S195" s="9" t="s">
        <v>1164</v>
      </c>
      <c r="AM195" s="267"/>
      <c r="AN195" s="110"/>
      <c r="AO195" s="110"/>
      <c r="AP195" s="110"/>
      <c r="AQ195" s="9"/>
      <c r="AR195" s="13"/>
      <c r="AS195" s="9"/>
    </row>
    <row r="196" spans="2:45" x14ac:dyDescent="0.15">
      <c r="B196" s="9"/>
      <c r="C196" s="9"/>
      <c r="G196" s="9"/>
      <c r="I196" s="9"/>
      <c r="J196" s="13"/>
      <c r="O196" s="9" t="s">
        <v>1163</v>
      </c>
      <c r="S196" s="25" t="s">
        <v>396</v>
      </c>
      <c r="T196" s="2" t="s">
        <v>1165</v>
      </c>
      <c r="AM196" s="267"/>
      <c r="AN196" s="110"/>
      <c r="AO196" s="110"/>
      <c r="AP196" s="110"/>
      <c r="AQ196" s="9"/>
      <c r="AR196" s="13"/>
      <c r="AS196" s="9"/>
    </row>
    <row r="197" spans="2:45" x14ac:dyDescent="0.15">
      <c r="B197" s="9"/>
      <c r="C197" s="9"/>
      <c r="G197" s="9"/>
      <c r="I197" s="9"/>
      <c r="J197" s="13"/>
      <c r="O197" s="9"/>
      <c r="S197" s="25" t="s">
        <v>396</v>
      </c>
      <c r="T197" s="2" t="s">
        <v>1166</v>
      </c>
      <c r="AM197" s="267"/>
      <c r="AN197" s="110"/>
      <c r="AO197" s="110"/>
      <c r="AP197" s="110"/>
      <c r="AQ197" s="9"/>
      <c r="AR197" s="13"/>
      <c r="AS197" s="9"/>
    </row>
    <row r="198" spans="2:45" x14ac:dyDescent="0.15">
      <c r="B198" s="9"/>
      <c r="C198" s="9"/>
      <c r="G198" s="9"/>
      <c r="I198" s="9"/>
      <c r="J198" s="13"/>
      <c r="O198" s="9"/>
      <c r="S198" s="25" t="s">
        <v>396</v>
      </c>
      <c r="T198" s="2" t="s">
        <v>1167</v>
      </c>
      <c r="AM198" s="267"/>
      <c r="AN198" s="110"/>
      <c r="AO198" s="110"/>
      <c r="AP198" s="110"/>
      <c r="AQ198" s="9"/>
      <c r="AR198" s="13"/>
      <c r="AS198" s="9"/>
    </row>
    <row r="199" spans="2:45" x14ac:dyDescent="0.15">
      <c r="B199" s="9"/>
      <c r="C199" s="9"/>
      <c r="G199" s="9"/>
      <c r="I199" s="9"/>
      <c r="J199" s="13"/>
      <c r="O199" s="9"/>
      <c r="S199" s="25" t="s">
        <v>396</v>
      </c>
      <c r="T199" s="2" t="s">
        <v>1168</v>
      </c>
      <c r="AM199" s="267"/>
      <c r="AN199" s="110"/>
      <c r="AO199" s="110"/>
      <c r="AP199" s="110"/>
      <c r="AQ199" s="9"/>
      <c r="AR199" s="13"/>
      <c r="AS199" s="9"/>
    </row>
    <row r="200" spans="2:45" x14ac:dyDescent="0.15">
      <c r="B200" s="9"/>
      <c r="C200" s="9"/>
      <c r="G200" s="9"/>
      <c r="I200" s="9"/>
      <c r="J200" s="13"/>
      <c r="O200" s="9"/>
      <c r="S200" s="25" t="s">
        <v>396</v>
      </c>
      <c r="T200" s="2" t="s">
        <v>1169</v>
      </c>
      <c r="AM200" s="267"/>
      <c r="AN200" s="110"/>
      <c r="AO200" s="110"/>
      <c r="AP200" s="110"/>
      <c r="AQ200" s="9"/>
      <c r="AR200" s="13"/>
      <c r="AS200" s="9"/>
    </row>
    <row r="201" spans="2:45" x14ac:dyDescent="0.15">
      <c r="B201" s="9"/>
      <c r="C201" s="9"/>
      <c r="G201" s="9"/>
      <c r="I201" s="9"/>
      <c r="J201" s="13"/>
      <c r="O201" s="9"/>
      <c r="S201" s="25" t="s">
        <v>396</v>
      </c>
      <c r="T201" s="2" t="s">
        <v>1170</v>
      </c>
      <c r="AM201" s="267"/>
      <c r="AN201" s="110"/>
      <c r="AO201" s="110"/>
      <c r="AP201" s="110"/>
      <c r="AQ201" s="9"/>
      <c r="AR201" s="13"/>
      <c r="AS201" s="9"/>
    </row>
    <row r="202" spans="2:45" x14ac:dyDescent="0.15">
      <c r="B202" s="9"/>
      <c r="C202" s="9"/>
      <c r="G202" s="9"/>
      <c r="I202" s="9"/>
      <c r="J202" s="13"/>
      <c r="O202" s="9"/>
      <c r="S202" s="9"/>
      <c r="T202" s="2" t="s">
        <v>628</v>
      </c>
      <c r="U202" s="1197"/>
      <c r="V202" s="1197"/>
      <c r="W202" s="1197"/>
      <c r="X202" s="1197"/>
      <c r="Y202" s="1197"/>
      <c r="Z202" s="1197"/>
      <c r="AA202" s="1197"/>
      <c r="AB202" s="1197"/>
      <c r="AC202" s="1197"/>
      <c r="AD202" s="1197"/>
      <c r="AE202" s="1197"/>
      <c r="AF202" s="2" t="s">
        <v>1171</v>
      </c>
      <c r="AM202" s="267"/>
      <c r="AN202" s="110"/>
      <c r="AO202" s="110"/>
      <c r="AP202" s="110"/>
      <c r="AQ202" s="9"/>
      <c r="AR202" s="13"/>
      <c r="AS202" s="9"/>
    </row>
    <row r="203" spans="2:45" x14ac:dyDescent="0.15">
      <c r="B203" s="9"/>
      <c r="C203" s="9"/>
      <c r="G203" s="9"/>
      <c r="I203" s="9"/>
      <c r="J203" s="13"/>
      <c r="O203" s="9"/>
      <c r="S203" s="25" t="s">
        <v>396</v>
      </c>
      <c r="T203" s="2" t="s">
        <v>1172</v>
      </c>
      <c r="AC203" s="2" t="s">
        <v>1155</v>
      </c>
      <c r="AM203" s="267"/>
      <c r="AN203" s="110"/>
      <c r="AO203" s="110"/>
      <c r="AP203" s="110"/>
      <c r="AQ203" s="9"/>
      <c r="AR203" s="13"/>
      <c r="AS203" s="9"/>
    </row>
    <row r="204" spans="2:45" x14ac:dyDescent="0.15">
      <c r="B204" s="9"/>
      <c r="C204" s="9"/>
      <c r="G204" s="9"/>
      <c r="I204" s="9"/>
      <c r="J204" s="13"/>
      <c r="O204" s="9"/>
      <c r="S204" s="29" t="s">
        <v>396</v>
      </c>
      <c r="T204" s="11" t="s">
        <v>1173</v>
      </c>
      <c r="U204" s="11"/>
      <c r="V204" s="11"/>
      <c r="W204" s="1211"/>
      <c r="X204" s="1211"/>
      <c r="Y204" s="1211"/>
      <c r="Z204" s="1211"/>
      <c r="AA204" s="1211"/>
      <c r="AB204" s="1211"/>
      <c r="AC204" s="11" t="s">
        <v>412</v>
      </c>
      <c r="AD204" s="11"/>
      <c r="AE204" s="11"/>
      <c r="AF204" s="11"/>
      <c r="AG204" s="11"/>
      <c r="AH204" s="11"/>
      <c r="AI204" s="11"/>
      <c r="AJ204" s="11"/>
      <c r="AK204" s="11"/>
      <c r="AL204" s="12"/>
      <c r="AM204" s="267"/>
      <c r="AN204" s="110"/>
      <c r="AO204" s="110"/>
      <c r="AP204" s="110"/>
      <c r="AQ204" s="9"/>
      <c r="AR204" s="13"/>
      <c r="AS204" s="9"/>
    </row>
    <row r="205" spans="2:45" x14ac:dyDescent="0.15">
      <c r="B205" s="9"/>
      <c r="C205" s="9"/>
      <c r="G205" s="9"/>
      <c r="I205" s="9"/>
      <c r="J205" s="13"/>
      <c r="O205" s="9"/>
      <c r="S205" s="9" t="s">
        <v>1174</v>
      </c>
      <c r="AM205" s="267"/>
      <c r="AN205" s="110"/>
      <c r="AO205" s="110"/>
      <c r="AP205" s="110"/>
      <c r="AQ205" s="9"/>
      <c r="AR205" s="13"/>
      <c r="AS205" s="9"/>
    </row>
    <row r="206" spans="2:45" x14ac:dyDescent="0.15">
      <c r="B206" s="9"/>
      <c r="C206" s="9"/>
      <c r="G206" s="9"/>
      <c r="I206" s="9"/>
      <c r="J206" s="13"/>
      <c r="O206" s="9"/>
      <c r="S206" s="25" t="s">
        <v>396</v>
      </c>
      <c r="T206" s="2" t="s">
        <v>1175</v>
      </c>
      <c r="AM206" s="267"/>
      <c r="AN206" s="110"/>
      <c r="AO206" s="110"/>
      <c r="AP206" s="110"/>
      <c r="AQ206" s="9"/>
      <c r="AR206" s="13"/>
      <c r="AS206" s="9"/>
    </row>
    <row r="207" spans="2:45" x14ac:dyDescent="0.15">
      <c r="B207" s="9"/>
      <c r="C207" s="9"/>
      <c r="G207" s="9"/>
      <c r="I207" s="9"/>
      <c r="J207" s="13"/>
      <c r="O207" s="9"/>
      <c r="S207" s="25" t="s">
        <v>396</v>
      </c>
      <c r="T207" s="2" t="s">
        <v>1176</v>
      </c>
      <c r="AM207" s="267"/>
      <c r="AN207" s="110"/>
      <c r="AO207" s="110"/>
      <c r="AP207" s="110"/>
      <c r="AQ207" s="9"/>
      <c r="AR207" s="13"/>
      <c r="AS207" s="9"/>
    </row>
    <row r="208" spans="2:45" x14ac:dyDescent="0.15">
      <c r="B208" s="9"/>
      <c r="C208" s="9"/>
      <c r="G208" s="9"/>
      <c r="I208" s="9"/>
      <c r="J208" s="13"/>
      <c r="O208" s="9"/>
      <c r="S208" s="25" t="s">
        <v>396</v>
      </c>
      <c r="T208" s="2" t="s">
        <v>1177</v>
      </c>
      <c r="AM208" s="267"/>
      <c r="AN208" s="110"/>
      <c r="AO208" s="110"/>
      <c r="AP208" s="110"/>
      <c r="AQ208" s="9"/>
      <c r="AR208" s="13"/>
      <c r="AS208" s="9"/>
    </row>
    <row r="209" spans="2:45" x14ac:dyDescent="0.15">
      <c r="B209" s="9"/>
      <c r="C209" s="9"/>
      <c r="G209" s="9"/>
      <c r="I209" s="9"/>
      <c r="J209" s="13"/>
      <c r="O209" s="9"/>
      <c r="S209" s="29" t="s">
        <v>396</v>
      </c>
      <c r="T209" s="11" t="s">
        <v>447</v>
      </c>
      <c r="U209" s="11"/>
      <c r="V209" s="11"/>
      <c r="W209" s="11"/>
      <c r="X209" s="11"/>
      <c r="Y209" s="11"/>
      <c r="Z209" s="11"/>
      <c r="AA209" s="11"/>
      <c r="AB209" s="11"/>
      <c r="AC209" s="11"/>
      <c r="AD209" s="11"/>
      <c r="AE209" s="11"/>
      <c r="AF209" s="11"/>
      <c r="AG209" s="11"/>
      <c r="AH209" s="11"/>
      <c r="AI209" s="11"/>
      <c r="AJ209" s="11"/>
      <c r="AK209" s="11"/>
      <c r="AL209" s="12"/>
      <c r="AM209" s="267"/>
      <c r="AN209" s="110"/>
      <c r="AO209" s="110"/>
      <c r="AP209" s="110"/>
      <c r="AQ209" s="9"/>
      <c r="AR209" s="13"/>
      <c r="AS209" s="9"/>
    </row>
    <row r="210" spans="2:45" x14ac:dyDescent="0.15">
      <c r="B210" s="9"/>
      <c r="C210" s="9"/>
      <c r="G210" s="9"/>
      <c r="I210" s="9"/>
      <c r="J210" s="13"/>
      <c r="O210" s="9" t="s">
        <v>1199</v>
      </c>
      <c r="S210" s="9" t="s">
        <v>1229</v>
      </c>
      <c r="Z210" s="1196"/>
      <c r="AA210" s="1196"/>
      <c r="AB210" s="1196"/>
      <c r="AC210" s="1196"/>
      <c r="AD210" s="2" t="s">
        <v>1230</v>
      </c>
      <c r="AM210" s="267"/>
      <c r="AN210" s="110"/>
      <c r="AO210" s="110"/>
      <c r="AP210" s="110"/>
      <c r="AQ210" s="9"/>
      <c r="AR210" s="13"/>
      <c r="AS210" s="9"/>
    </row>
    <row r="211" spans="2:45" ht="14.25" x14ac:dyDescent="0.15">
      <c r="B211" s="9"/>
      <c r="C211" s="9"/>
      <c r="G211" s="9"/>
      <c r="I211" s="9"/>
      <c r="J211" s="13"/>
      <c r="O211" s="9" t="s">
        <v>1200</v>
      </c>
      <c r="S211" s="9" t="s">
        <v>1190</v>
      </c>
      <c r="Y211" s="1197"/>
      <c r="Z211" s="1197"/>
      <c r="AA211" s="1197"/>
      <c r="AB211" s="1197"/>
      <c r="AC211" s="2" t="s">
        <v>1465</v>
      </c>
      <c r="AM211" s="267"/>
      <c r="AN211" s="110"/>
      <c r="AO211" s="110"/>
      <c r="AP211" s="110"/>
      <c r="AQ211" s="9"/>
      <c r="AR211" s="13"/>
      <c r="AS211" s="9"/>
    </row>
    <row r="212" spans="2:45" x14ac:dyDescent="0.15">
      <c r="B212" s="9"/>
      <c r="C212" s="9"/>
      <c r="G212" s="9"/>
      <c r="I212" s="9"/>
      <c r="J212" s="13"/>
      <c r="O212" s="9"/>
      <c r="S212" s="9" t="s">
        <v>1191</v>
      </c>
      <c r="AM212" s="267"/>
      <c r="AN212" s="110"/>
      <c r="AO212" s="110"/>
      <c r="AP212" s="110"/>
      <c r="AQ212" s="9"/>
      <c r="AR212" s="13"/>
      <c r="AS212" s="9"/>
    </row>
    <row r="213" spans="2:45" ht="14.25" x14ac:dyDescent="0.15">
      <c r="B213" s="9"/>
      <c r="C213" s="9"/>
      <c r="G213" s="9"/>
      <c r="I213" s="9"/>
      <c r="J213" s="13"/>
      <c r="O213" s="9"/>
      <c r="S213" s="9" t="s">
        <v>1192</v>
      </c>
      <c r="W213" s="1197"/>
      <c r="X213" s="1197"/>
      <c r="Y213" s="1197"/>
      <c r="Z213" s="1197"/>
      <c r="AA213" s="1197"/>
      <c r="AB213" s="2" t="s">
        <v>1466</v>
      </c>
      <c r="AM213" s="267"/>
      <c r="AN213" s="110"/>
      <c r="AO213" s="110"/>
      <c r="AP213" s="110"/>
      <c r="AQ213" s="9"/>
      <c r="AR213" s="13"/>
      <c r="AS213" s="9"/>
    </row>
    <row r="214" spans="2:45" x14ac:dyDescent="0.15">
      <c r="B214" s="9"/>
      <c r="C214" s="9"/>
      <c r="G214" s="9"/>
      <c r="I214" s="9"/>
      <c r="J214" s="13"/>
      <c r="O214" s="9"/>
      <c r="S214" s="9" t="s">
        <v>1193</v>
      </c>
      <c r="X214" s="1197"/>
      <c r="Y214" s="1197"/>
      <c r="Z214" s="2" t="s">
        <v>1194</v>
      </c>
      <c r="AM214" s="267"/>
      <c r="AN214" s="110"/>
      <c r="AO214" s="110"/>
      <c r="AP214" s="110"/>
      <c r="AQ214" s="9"/>
      <c r="AR214" s="13"/>
      <c r="AS214" s="9"/>
    </row>
    <row r="215" spans="2:45" x14ac:dyDescent="0.15">
      <c r="B215" s="9"/>
      <c r="C215" s="9"/>
      <c r="G215" s="9"/>
      <c r="I215" s="9"/>
      <c r="J215" s="13"/>
      <c r="O215" s="9"/>
      <c r="S215" s="9" t="s">
        <v>1195</v>
      </c>
      <c r="AC215" s="1197"/>
      <c r="AD215" s="1197"/>
      <c r="AE215" s="2" t="s">
        <v>1196</v>
      </c>
      <c r="AM215" s="267"/>
      <c r="AN215" s="110"/>
      <c r="AO215" s="110"/>
      <c r="AP215" s="110"/>
      <c r="AQ215" s="9"/>
      <c r="AR215" s="13"/>
      <c r="AS215" s="9"/>
    </row>
    <row r="216" spans="2:45" x14ac:dyDescent="0.15">
      <c r="B216" s="10"/>
      <c r="C216" s="10"/>
      <c r="D216" s="11"/>
      <c r="E216" s="11"/>
      <c r="F216" s="11"/>
      <c r="G216" s="10"/>
      <c r="H216" s="11"/>
      <c r="I216" s="10"/>
      <c r="J216" s="12"/>
      <c r="K216" s="11"/>
      <c r="L216" s="11"/>
      <c r="M216" s="11"/>
      <c r="N216" s="11"/>
      <c r="O216" s="10"/>
      <c r="P216" s="11"/>
      <c r="Q216" s="11"/>
      <c r="R216" s="11"/>
      <c r="S216" s="10" t="s">
        <v>1197</v>
      </c>
      <c r="T216" s="11"/>
      <c r="U216" s="11"/>
      <c r="V216" s="11"/>
      <c r="W216" s="11"/>
      <c r="X216" s="1211"/>
      <c r="Y216" s="1211"/>
      <c r="Z216" s="11" t="s">
        <v>1198</v>
      </c>
      <c r="AA216" s="11"/>
      <c r="AB216" s="11"/>
      <c r="AC216" s="11"/>
      <c r="AD216" s="11"/>
      <c r="AE216" s="11"/>
      <c r="AF216" s="11"/>
      <c r="AG216" s="11"/>
      <c r="AH216" s="11"/>
      <c r="AI216" s="11"/>
      <c r="AJ216" s="11"/>
      <c r="AK216" s="11"/>
      <c r="AL216" s="11"/>
      <c r="AM216" s="268"/>
      <c r="AN216" s="108"/>
      <c r="AO216" s="108"/>
      <c r="AP216" s="108"/>
      <c r="AQ216" s="10"/>
      <c r="AR216" s="12"/>
      <c r="AS216" s="9"/>
    </row>
    <row r="218" spans="2:45" s="238" customFormat="1" ht="15" customHeight="1" x14ac:dyDescent="0.15">
      <c r="B218" s="238" t="s">
        <v>298</v>
      </c>
    </row>
    <row r="220" spans="2:45" x14ac:dyDescent="0.15">
      <c r="B220" s="662" t="s">
        <v>1874</v>
      </c>
      <c r="C220" s="654"/>
      <c r="D220" s="654"/>
      <c r="E220" s="654" t="s">
        <v>1087</v>
      </c>
      <c r="AR220" s="38" t="s">
        <v>1107</v>
      </c>
    </row>
    <row r="221" spans="2:45" x14ac:dyDescent="0.15">
      <c r="B221" s="662" t="s">
        <v>1875</v>
      </c>
      <c r="C221" s="654"/>
      <c r="D221" s="654"/>
      <c r="E221" s="654" t="s">
        <v>1088</v>
      </c>
    </row>
    <row r="223" spans="2:45" ht="12" customHeight="1" x14ac:dyDescent="0.15">
      <c r="B223" s="27" t="s">
        <v>396</v>
      </c>
      <c r="C223" s="2" t="s">
        <v>249</v>
      </c>
      <c r="K223" s="1319"/>
      <c r="L223" s="1320"/>
      <c r="M223" s="1320"/>
      <c r="N223" s="1320"/>
      <c r="O223" s="1320"/>
      <c r="P223" s="1320"/>
      <c r="Q223" s="1320"/>
      <c r="R223" s="1320"/>
      <c r="S223" s="1320"/>
      <c r="T223" s="1320"/>
      <c r="U223" s="1320"/>
      <c r="V223" s="1320"/>
      <c r="W223" s="1320"/>
      <c r="X223" s="1320"/>
      <c r="Y223" s="1320"/>
      <c r="Z223" s="1320"/>
      <c r="AA223" s="1320"/>
      <c r="AB223" s="1320"/>
      <c r="AC223" s="1320"/>
      <c r="AD223" s="1320"/>
      <c r="AE223" s="1320"/>
      <c r="AF223" s="1320"/>
      <c r="AG223" s="1320"/>
      <c r="AH223" s="1320"/>
      <c r="AI223" s="1320"/>
      <c r="AJ223" s="1320"/>
      <c r="AK223" s="1320"/>
      <c r="AL223" s="1320"/>
      <c r="AM223" s="1320"/>
      <c r="AN223" s="1320"/>
      <c r="AO223" s="1320"/>
      <c r="AP223" s="1320"/>
      <c r="AQ223" s="1320"/>
      <c r="AR223" s="1321"/>
    </row>
    <row r="224" spans="2:45" s="38" customFormat="1" ht="12" customHeight="1" x14ac:dyDescent="0.15">
      <c r="K224" s="1328"/>
      <c r="L224" s="1329"/>
      <c r="M224" s="1329"/>
      <c r="N224" s="1329"/>
      <c r="O224" s="1329"/>
      <c r="P224" s="1329"/>
      <c r="Q224" s="1329"/>
      <c r="R224" s="1329"/>
      <c r="S224" s="1329"/>
      <c r="T224" s="1329"/>
      <c r="U224" s="1329"/>
      <c r="V224" s="1329"/>
      <c r="W224" s="1329"/>
      <c r="X224" s="1329"/>
      <c r="Y224" s="1329"/>
      <c r="Z224" s="1329"/>
      <c r="AA224" s="1329"/>
      <c r="AB224" s="1329"/>
      <c r="AC224" s="1329"/>
      <c r="AD224" s="1329"/>
      <c r="AE224" s="1329"/>
      <c r="AF224" s="1329"/>
      <c r="AG224" s="1329"/>
      <c r="AH224" s="1329"/>
      <c r="AI224" s="1329"/>
      <c r="AJ224" s="1329"/>
      <c r="AK224" s="1329"/>
      <c r="AL224" s="1329"/>
      <c r="AM224" s="1329"/>
      <c r="AN224" s="1329"/>
      <c r="AO224" s="1329"/>
      <c r="AP224" s="1329"/>
      <c r="AQ224" s="1329"/>
      <c r="AR224" s="1330"/>
    </row>
    <row r="225" spans="2:45" s="38" customFormat="1" ht="12" customHeight="1" x14ac:dyDescent="0.15">
      <c r="B225" s="1"/>
      <c r="C225" s="665" t="s">
        <v>1841</v>
      </c>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row>
    <row r="226" spans="2:45" x14ac:dyDescent="0.15">
      <c r="B226" s="3"/>
      <c r="C226" s="3" t="s">
        <v>279</v>
      </c>
      <c r="D226" s="4"/>
      <c r="E226" s="4"/>
      <c r="F226" s="4"/>
      <c r="G226" s="3" t="s">
        <v>284</v>
      </c>
      <c r="H226" s="4"/>
      <c r="I226" s="4"/>
      <c r="J226" s="5"/>
      <c r="K226" s="4" t="s">
        <v>288</v>
      </c>
      <c r="L226" s="4"/>
      <c r="M226" s="4"/>
      <c r="N226" s="4"/>
      <c r="O226" s="1175" t="s">
        <v>291</v>
      </c>
      <c r="P226" s="1176"/>
      <c r="Q226" s="1176"/>
      <c r="R226" s="1176"/>
      <c r="S226" s="1176"/>
      <c r="T226" s="1176"/>
      <c r="U226" s="1176"/>
      <c r="V226" s="1176"/>
      <c r="W226" s="1176"/>
      <c r="X226" s="1176"/>
      <c r="Y226" s="1176"/>
      <c r="Z226" s="1176"/>
      <c r="AA226" s="1176"/>
      <c r="AB226" s="1176"/>
      <c r="AC226" s="1176"/>
      <c r="AD226" s="1176"/>
      <c r="AE226" s="1176"/>
      <c r="AF226" s="1176"/>
      <c r="AG226" s="1176"/>
      <c r="AH226" s="1176"/>
      <c r="AI226" s="1176"/>
      <c r="AJ226" s="1176"/>
      <c r="AK226" s="1176"/>
      <c r="AL226" s="1176"/>
      <c r="AM226" s="7"/>
      <c r="AN226" s="7" t="s">
        <v>1136</v>
      </c>
      <c r="AO226" s="7"/>
      <c r="AP226" s="8"/>
      <c r="AQ226" s="3" t="s">
        <v>294</v>
      </c>
      <c r="AR226" s="5"/>
      <c r="AS226" s="9"/>
    </row>
    <row r="227" spans="2:45" x14ac:dyDescent="0.15">
      <c r="B227" s="10"/>
      <c r="C227" s="10" t="s">
        <v>280</v>
      </c>
      <c r="D227" s="11"/>
      <c r="E227" s="11"/>
      <c r="F227" s="11" t="s">
        <v>1137</v>
      </c>
      <c r="G227" s="10" t="s">
        <v>285</v>
      </c>
      <c r="H227" s="11"/>
      <c r="I227" s="11"/>
      <c r="J227" s="12" t="s">
        <v>1138</v>
      </c>
      <c r="K227" s="11"/>
      <c r="L227" s="11"/>
      <c r="M227" s="11"/>
      <c r="N227" s="11" t="s">
        <v>1138</v>
      </c>
      <c r="O227" s="10" t="s">
        <v>290</v>
      </c>
      <c r="P227" s="11"/>
      <c r="Q227" s="11"/>
      <c r="R227" s="11"/>
      <c r="S227" s="1175" t="s">
        <v>292</v>
      </c>
      <c r="T227" s="1176"/>
      <c r="U227" s="1176"/>
      <c r="V227" s="1176"/>
      <c r="W227" s="1176"/>
      <c r="X227" s="1176"/>
      <c r="Y227" s="1176"/>
      <c r="Z227" s="1176"/>
      <c r="AA227" s="1176"/>
      <c r="AB227" s="1176"/>
      <c r="AC227" s="1176"/>
      <c r="AD227" s="1176"/>
      <c r="AE227" s="1176"/>
      <c r="AF227" s="1176"/>
      <c r="AG227" s="1176"/>
      <c r="AH227" s="1176"/>
      <c r="AI227" s="1176"/>
      <c r="AJ227" s="1176"/>
      <c r="AK227" s="1176"/>
      <c r="AL227" s="1192"/>
      <c r="AM227" s="6" t="s">
        <v>293</v>
      </c>
      <c r="AN227" s="11"/>
      <c r="AO227" s="11"/>
      <c r="AP227" s="11"/>
      <c r="AQ227" s="10" t="s">
        <v>295</v>
      </c>
      <c r="AR227" s="12"/>
      <c r="AS227" s="9"/>
    </row>
    <row r="228" spans="2:45" ht="12" customHeight="1" x14ac:dyDescent="0.15">
      <c r="B228" s="1241" t="s">
        <v>1144</v>
      </c>
      <c r="C228" s="675" t="s">
        <v>396</v>
      </c>
      <c r="D228" s="654" t="s">
        <v>1876</v>
      </c>
      <c r="E228" s="654"/>
      <c r="F228" s="654"/>
      <c r="G228" s="9" t="s">
        <v>1147</v>
      </c>
      <c r="I228" s="3" t="s">
        <v>1148</v>
      </c>
      <c r="J228" s="13"/>
      <c r="K228" s="2" t="s">
        <v>1149</v>
      </c>
      <c r="O228" s="9" t="s">
        <v>1160</v>
      </c>
      <c r="S228" s="9" t="s">
        <v>1204</v>
      </c>
      <c r="W228" s="1196"/>
      <c r="X228" s="1196"/>
      <c r="Y228" s="1196"/>
      <c r="Z228" s="1196"/>
      <c r="AA228" s="1196"/>
      <c r="AB228" s="4" t="s">
        <v>412</v>
      </c>
      <c r="AC228" s="4"/>
      <c r="AD228" s="4"/>
      <c r="AM228" s="670" t="s">
        <v>396</v>
      </c>
      <c r="AN228" s="1173" t="s">
        <v>2096</v>
      </c>
      <c r="AO228" s="1173"/>
      <c r="AP228" s="1174"/>
      <c r="AQ228" s="9"/>
      <c r="AR228" s="13"/>
      <c r="AS228" s="9"/>
    </row>
    <row r="229" spans="2:45" x14ac:dyDescent="0.15">
      <c r="B229" s="1242"/>
      <c r="C229" s="653" t="s">
        <v>1202</v>
      </c>
      <c r="D229" s="654"/>
      <c r="E229" s="654"/>
      <c r="F229" s="654"/>
      <c r="G229" s="10" t="s">
        <v>285</v>
      </c>
      <c r="H229" s="11"/>
      <c r="I229" s="10" t="s">
        <v>285</v>
      </c>
      <c r="J229" s="12"/>
      <c r="O229" s="9" t="s">
        <v>1205</v>
      </c>
      <c r="S229" s="9" t="s">
        <v>1206</v>
      </c>
      <c r="AM229" s="670" t="s">
        <v>396</v>
      </c>
      <c r="AN229" s="1173" t="s">
        <v>2097</v>
      </c>
      <c r="AO229" s="1173"/>
      <c r="AP229" s="1174"/>
      <c r="AQ229" s="9"/>
      <c r="AR229" s="13"/>
      <c r="AS229" s="9"/>
    </row>
    <row r="230" spans="2:45" x14ac:dyDescent="0.15">
      <c r="B230" s="1242"/>
      <c r="C230" s="653" t="s">
        <v>1203</v>
      </c>
      <c r="D230" s="654"/>
      <c r="E230" s="654"/>
      <c r="F230" s="654"/>
      <c r="G230" s="25" t="s">
        <v>396</v>
      </c>
      <c r="H230" s="2" t="s">
        <v>1139</v>
      </c>
      <c r="I230" s="25" t="s">
        <v>396</v>
      </c>
      <c r="J230" s="2" t="s">
        <v>1139</v>
      </c>
      <c r="K230" s="9"/>
      <c r="O230" s="9" t="s">
        <v>1207</v>
      </c>
      <c r="S230" s="9" t="s">
        <v>1208</v>
      </c>
      <c r="T230" s="27" t="s">
        <v>396</v>
      </c>
      <c r="U230" s="2" t="s">
        <v>1209</v>
      </c>
      <c r="X230" s="27" t="s">
        <v>396</v>
      </c>
      <c r="Y230" s="2" t="s">
        <v>1210</v>
      </c>
      <c r="AB230" s="27" t="s">
        <v>396</v>
      </c>
      <c r="AC230" s="2" t="s">
        <v>1211</v>
      </c>
      <c r="AF230" s="27" t="s">
        <v>396</v>
      </c>
      <c r="AG230" s="2" t="s">
        <v>1212</v>
      </c>
      <c r="AM230" s="670" t="s">
        <v>396</v>
      </c>
      <c r="AN230" s="1173" t="s">
        <v>2098</v>
      </c>
      <c r="AO230" s="1173"/>
      <c r="AP230" s="1174"/>
      <c r="AQ230" s="9"/>
      <c r="AR230" s="13"/>
      <c r="AS230" s="9"/>
    </row>
    <row r="231" spans="2:45" x14ac:dyDescent="0.15">
      <c r="B231" s="1242"/>
      <c r="C231" s="9"/>
      <c r="G231" s="25" t="s">
        <v>396</v>
      </c>
      <c r="H231" s="2" t="s">
        <v>1140</v>
      </c>
      <c r="I231" s="25" t="s">
        <v>396</v>
      </c>
      <c r="J231" s="2" t="s">
        <v>1140</v>
      </c>
      <c r="K231" s="9"/>
      <c r="O231" s="9"/>
      <c r="S231" s="9" t="s">
        <v>1213</v>
      </c>
      <c r="W231" s="1197"/>
      <c r="X231" s="1197"/>
      <c r="Y231" s="1197"/>
      <c r="Z231" s="2" t="s">
        <v>1214</v>
      </c>
      <c r="AF231" s="1197"/>
      <c r="AG231" s="1197"/>
      <c r="AH231" s="1197"/>
      <c r="AI231" s="2" t="s">
        <v>1155</v>
      </c>
      <c r="AM231" s="267"/>
      <c r="AN231" s="110"/>
      <c r="AO231" s="110"/>
      <c r="AP231" s="110"/>
      <c r="AQ231" s="9"/>
      <c r="AR231" s="13"/>
      <c r="AS231" s="9"/>
    </row>
    <row r="232" spans="2:45" x14ac:dyDescent="0.15">
      <c r="B232" s="1242"/>
      <c r="C232" s="9"/>
      <c r="G232" s="25" t="s">
        <v>396</v>
      </c>
      <c r="H232" s="2" t="s">
        <v>1141</v>
      </c>
      <c r="I232" s="25" t="s">
        <v>396</v>
      </c>
      <c r="J232" s="2" t="s">
        <v>1141</v>
      </c>
      <c r="K232" s="9"/>
      <c r="O232" s="9" t="s">
        <v>1162</v>
      </c>
      <c r="S232" s="9" t="s">
        <v>1215</v>
      </c>
      <c r="AM232" s="267"/>
      <c r="AN232" s="110"/>
      <c r="AO232" s="110"/>
      <c r="AP232" s="110"/>
      <c r="AQ232" s="9"/>
      <c r="AR232" s="13"/>
      <c r="AS232" s="9"/>
    </row>
    <row r="233" spans="2:45" x14ac:dyDescent="0.15">
      <c r="B233" s="1242"/>
      <c r="C233" s="9"/>
      <c r="G233" s="25" t="s">
        <v>396</v>
      </c>
      <c r="H233" s="2" t="s">
        <v>1142</v>
      </c>
      <c r="I233" s="25" t="s">
        <v>396</v>
      </c>
      <c r="J233" s="2" t="s">
        <v>1142</v>
      </c>
      <c r="K233" s="9"/>
      <c r="O233" s="9" t="s">
        <v>1216</v>
      </c>
      <c r="S233" s="25" t="s">
        <v>396</v>
      </c>
      <c r="T233" s="2" t="s">
        <v>1217</v>
      </c>
      <c r="Y233" s="27" t="s">
        <v>396</v>
      </c>
      <c r="Z233" s="2" t="s">
        <v>1218</v>
      </c>
      <c r="AE233" s="27" t="s">
        <v>396</v>
      </c>
      <c r="AF233" s="2" t="s">
        <v>1219</v>
      </c>
      <c r="AL233" s="13"/>
      <c r="AM233" s="267"/>
      <c r="AN233" s="110"/>
      <c r="AO233" s="110"/>
      <c r="AP233" s="110"/>
      <c r="AQ233" s="9"/>
      <c r="AR233" s="13"/>
      <c r="AS233" s="9"/>
    </row>
    <row r="234" spans="2:45" x14ac:dyDescent="0.15">
      <c r="B234" s="1242"/>
      <c r="C234" s="9"/>
      <c r="G234" s="25" t="s">
        <v>396</v>
      </c>
      <c r="H234" s="2" t="s">
        <v>1143</v>
      </c>
      <c r="I234" s="25" t="s">
        <v>396</v>
      </c>
      <c r="J234" s="2" t="s">
        <v>1143</v>
      </c>
      <c r="K234" s="9"/>
      <c r="O234" s="9" t="s">
        <v>1220</v>
      </c>
      <c r="S234" s="25" t="s">
        <v>396</v>
      </c>
      <c r="T234" s="2" t="s">
        <v>1221</v>
      </c>
      <c r="Y234" s="27" t="s">
        <v>396</v>
      </c>
      <c r="Z234" s="2" t="s">
        <v>1222</v>
      </c>
      <c r="AE234" s="27" t="s">
        <v>396</v>
      </c>
      <c r="AF234" s="2" t="s">
        <v>1223</v>
      </c>
      <c r="AM234" s="267"/>
      <c r="AN234" s="110"/>
      <c r="AO234" s="110"/>
      <c r="AP234" s="110"/>
      <c r="AQ234" s="9"/>
      <c r="AR234" s="13"/>
      <c r="AS234" s="9"/>
    </row>
    <row r="235" spans="2:45" x14ac:dyDescent="0.15">
      <c r="B235" s="1242"/>
      <c r="C235" s="9"/>
      <c r="G235" s="9"/>
      <c r="I235" s="9"/>
      <c r="J235" s="13"/>
      <c r="O235" s="10"/>
      <c r="P235" s="11"/>
      <c r="Q235" s="11"/>
      <c r="R235" s="11"/>
      <c r="S235" s="10" t="s">
        <v>1224</v>
      </c>
      <c r="T235" s="11"/>
      <c r="U235" s="11"/>
      <c r="V235" s="11"/>
      <c r="W235" s="1211"/>
      <c r="X235" s="1211"/>
      <c r="Y235" s="1211"/>
      <c r="Z235" s="1211"/>
      <c r="AA235" s="1211"/>
      <c r="AB235" s="11" t="s">
        <v>1171</v>
      </c>
      <c r="AC235" s="11"/>
      <c r="AD235" s="11"/>
      <c r="AE235" s="11"/>
      <c r="AF235" s="11"/>
      <c r="AG235" s="11"/>
      <c r="AH235" s="11"/>
      <c r="AI235" s="11"/>
      <c r="AJ235" s="11"/>
      <c r="AK235" s="11"/>
      <c r="AL235" s="12"/>
      <c r="AM235" s="267"/>
      <c r="AN235" s="110"/>
      <c r="AO235" s="110"/>
      <c r="AP235" s="110"/>
      <c r="AQ235" s="9"/>
      <c r="AR235" s="13"/>
      <c r="AS235" s="9"/>
    </row>
    <row r="236" spans="2:45" x14ac:dyDescent="0.15">
      <c r="B236" s="1242"/>
      <c r="C236" s="9"/>
      <c r="G236" s="9"/>
      <c r="I236" s="9"/>
      <c r="J236" s="13"/>
      <c r="O236" s="9" t="s">
        <v>1225</v>
      </c>
      <c r="S236" s="9" t="s">
        <v>1204</v>
      </c>
      <c r="W236" s="1196"/>
      <c r="X236" s="1196"/>
      <c r="Y236" s="1196"/>
      <c r="Z236" s="1196"/>
      <c r="AA236" s="1196"/>
      <c r="AB236" s="2" t="s">
        <v>412</v>
      </c>
      <c r="AM236" s="267"/>
      <c r="AN236" s="110"/>
      <c r="AO236" s="110"/>
      <c r="AP236" s="110"/>
      <c r="AQ236" s="9"/>
      <c r="AR236" s="13"/>
      <c r="AS236" s="9"/>
    </row>
    <row r="237" spans="2:45" x14ac:dyDescent="0.15">
      <c r="B237" s="1242"/>
      <c r="C237" s="9"/>
      <c r="G237" s="9"/>
      <c r="I237" s="9"/>
      <c r="J237" s="13"/>
      <c r="O237" s="9" t="s">
        <v>1205</v>
      </c>
      <c r="S237" s="9" t="s">
        <v>1206</v>
      </c>
      <c r="AM237" s="267"/>
      <c r="AN237" s="110"/>
      <c r="AO237" s="110"/>
      <c r="AP237" s="110"/>
      <c r="AQ237" s="9"/>
      <c r="AR237" s="13"/>
      <c r="AS237" s="9"/>
    </row>
    <row r="238" spans="2:45" x14ac:dyDescent="0.15">
      <c r="B238" s="1242"/>
      <c r="C238" s="9"/>
      <c r="G238" s="9"/>
      <c r="I238" s="9"/>
      <c r="J238" s="13"/>
      <c r="O238" s="9" t="s">
        <v>1207</v>
      </c>
      <c r="S238" s="9" t="s">
        <v>1208</v>
      </c>
      <c r="T238" s="27" t="s">
        <v>396</v>
      </c>
      <c r="U238" s="2" t="s">
        <v>1209</v>
      </c>
      <c r="X238" s="27" t="s">
        <v>396</v>
      </c>
      <c r="Y238" s="2" t="s">
        <v>1210</v>
      </c>
      <c r="AB238" s="27" t="s">
        <v>396</v>
      </c>
      <c r="AC238" s="2" t="s">
        <v>1211</v>
      </c>
      <c r="AF238" s="27" t="s">
        <v>396</v>
      </c>
      <c r="AG238" s="2" t="s">
        <v>1212</v>
      </c>
      <c r="AM238" s="267"/>
      <c r="AN238" s="110"/>
      <c r="AO238" s="110"/>
      <c r="AP238" s="110"/>
      <c r="AQ238" s="9"/>
      <c r="AR238" s="13"/>
      <c r="AS238" s="9"/>
    </row>
    <row r="239" spans="2:45" x14ac:dyDescent="0.15">
      <c r="B239" s="1242"/>
      <c r="C239" s="25" t="s">
        <v>396</v>
      </c>
      <c r="D239" s="2" t="s">
        <v>1179</v>
      </c>
      <c r="G239" s="9"/>
      <c r="I239" s="9"/>
      <c r="J239" s="13"/>
      <c r="O239" s="9"/>
      <c r="S239" s="9" t="s">
        <v>1213</v>
      </c>
      <c r="W239" s="1197"/>
      <c r="X239" s="1197"/>
      <c r="Y239" s="1197"/>
      <c r="Z239" s="2" t="s">
        <v>1214</v>
      </c>
      <c r="AF239" s="1197"/>
      <c r="AG239" s="1197"/>
      <c r="AH239" s="1197"/>
      <c r="AI239" s="2" t="s">
        <v>1155</v>
      </c>
      <c r="AM239" s="267"/>
      <c r="AN239" s="110"/>
      <c r="AO239" s="110"/>
      <c r="AP239" s="110"/>
      <c r="AQ239" s="9"/>
      <c r="AR239" s="13"/>
      <c r="AS239" s="9"/>
    </row>
    <row r="240" spans="2:45" x14ac:dyDescent="0.15">
      <c r="B240" s="1242"/>
      <c r="C240" s="9"/>
      <c r="D240" s="2" t="s">
        <v>297</v>
      </c>
      <c r="G240" s="9"/>
      <c r="I240" s="9"/>
      <c r="J240" s="13"/>
      <c r="O240" s="9"/>
      <c r="S240" s="9" t="s">
        <v>1215</v>
      </c>
      <c r="AM240" s="267"/>
      <c r="AN240" s="110"/>
      <c r="AO240" s="110"/>
      <c r="AP240" s="110"/>
      <c r="AQ240" s="9"/>
      <c r="AR240" s="13"/>
      <c r="AS240" s="9"/>
    </row>
    <row r="241" spans="2:45" x14ac:dyDescent="0.15">
      <c r="B241" s="1242"/>
      <c r="C241" s="9"/>
      <c r="G241" s="9"/>
      <c r="I241" s="9"/>
      <c r="J241" s="13"/>
      <c r="O241" s="9"/>
      <c r="S241" s="25" t="s">
        <v>396</v>
      </c>
      <c r="T241" s="2" t="s">
        <v>1217</v>
      </c>
      <c r="Y241" s="27" t="s">
        <v>396</v>
      </c>
      <c r="Z241" s="2" t="s">
        <v>1218</v>
      </c>
      <c r="AE241" s="27" t="s">
        <v>396</v>
      </c>
      <c r="AF241" s="2" t="s">
        <v>1219</v>
      </c>
      <c r="AM241" s="267"/>
      <c r="AN241" s="110"/>
      <c r="AO241" s="110"/>
      <c r="AP241" s="110"/>
      <c r="AQ241" s="9"/>
      <c r="AR241" s="13"/>
      <c r="AS241" s="9"/>
    </row>
    <row r="242" spans="2:45" x14ac:dyDescent="0.15">
      <c r="B242" s="1242"/>
      <c r="C242" s="9"/>
      <c r="G242" s="9"/>
      <c r="I242" s="9"/>
      <c r="J242" s="13"/>
      <c r="O242" s="9"/>
      <c r="S242" s="25" t="s">
        <v>396</v>
      </c>
      <c r="T242" s="2" t="s">
        <v>1221</v>
      </c>
      <c r="Y242" s="27" t="s">
        <v>396</v>
      </c>
      <c r="Z242" s="2" t="s">
        <v>1222</v>
      </c>
      <c r="AE242" s="27" t="s">
        <v>396</v>
      </c>
      <c r="AF242" s="2" t="s">
        <v>1223</v>
      </c>
      <c r="AM242" s="267"/>
      <c r="AN242" s="110"/>
      <c r="AO242" s="110"/>
      <c r="AP242" s="110"/>
      <c r="AQ242" s="9"/>
      <c r="AR242" s="13"/>
      <c r="AS242" s="9"/>
    </row>
    <row r="243" spans="2:45" x14ac:dyDescent="0.15">
      <c r="B243" s="1242"/>
      <c r="C243" s="9"/>
      <c r="F243" s="13"/>
      <c r="G243" s="10"/>
      <c r="H243" s="11"/>
      <c r="I243" s="10"/>
      <c r="J243" s="12"/>
      <c r="K243" s="11"/>
      <c r="L243" s="11"/>
      <c r="M243" s="11"/>
      <c r="N243" s="11"/>
      <c r="O243" s="10"/>
      <c r="P243" s="11"/>
      <c r="Q243" s="11"/>
      <c r="R243" s="11"/>
      <c r="S243" s="10" t="s">
        <v>1224</v>
      </c>
      <c r="T243" s="11"/>
      <c r="U243" s="11"/>
      <c r="V243" s="11"/>
      <c r="W243" s="1211"/>
      <c r="X243" s="1211"/>
      <c r="Y243" s="1211"/>
      <c r="Z243" s="1211"/>
      <c r="AA243" s="1211"/>
      <c r="AB243" s="11" t="s">
        <v>1171</v>
      </c>
      <c r="AC243" s="11"/>
      <c r="AD243" s="11"/>
      <c r="AE243" s="11"/>
      <c r="AF243" s="11"/>
      <c r="AG243" s="11"/>
      <c r="AH243" s="11"/>
      <c r="AI243" s="11"/>
      <c r="AJ243" s="11"/>
      <c r="AK243" s="11"/>
      <c r="AL243" s="11"/>
      <c r="AM243" s="268"/>
      <c r="AN243" s="108"/>
      <c r="AO243" s="108"/>
      <c r="AP243" s="108"/>
      <c r="AQ243" s="10"/>
      <c r="AR243" s="12"/>
      <c r="AS243" s="9"/>
    </row>
    <row r="244" spans="2:45" x14ac:dyDescent="0.15">
      <c r="B244" s="1242"/>
      <c r="C244" s="9"/>
      <c r="G244" s="9" t="s">
        <v>1147</v>
      </c>
      <c r="I244" s="3" t="s">
        <v>1148</v>
      </c>
      <c r="J244" s="13"/>
      <c r="K244" s="2" t="s">
        <v>1201</v>
      </c>
      <c r="O244" s="9" t="s">
        <v>1160</v>
      </c>
      <c r="S244" s="9" t="s">
        <v>1204</v>
      </c>
      <c r="W244" s="1196"/>
      <c r="X244" s="1196"/>
      <c r="Y244" s="1196"/>
      <c r="Z244" s="1196"/>
      <c r="AA244" s="1196"/>
      <c r="AB244" s="4" t="s">
        <v>412</v>
      </c>
      <c r="AC244" s="4"/>
      <c r="AD244" s="4"/>
      <c r="AM244" s="670" t="s">
        <v>396</v>
      </c>
      <c r="AN244" s="1173" t="s">
        <v>2096</v>
      </c>
      <c r="AO244" s="1173"/>
      <c r="AP244" s="1174"/>
      <c r="AQ244" s="9"/>
      <c r="AR244" s="13"/>
      <c r="AS244" s="9"/>
    </row>
    <row r="245" spans="2:45" x14ac:dyDescent="0.15">
      <c r="B245" s="1242"/>
      <c r="C245" s="9"/>
      <c r="G245" s="10" t="s">
        <v>285</v>
      </c>
      <c r="H245" s="11"/>
      <c r="I245" s="10" t="s">
        <v>285</v>
      </c>
      <c r="J245" s="12"/>
      <c r="O245" s="9" t="s">
        <v>1205</v>
      </c>
      <c r="S245" s="9" t="s">
        <v>1206</v>
      </c>
      <c r="AM245" s="670" t="s">
        <v>396</v>
      </c>
      <c r="AN245" s="1173" t="s">
        <v>2097</v>
      </c>
      <c r="AO245" s="1173"/>
      <c r="AP245" s="1174"/>
      <c r="AQ245" s="9"/>
      <c r="AR245" s="13"/>
      <c r="AS245" s="9"/>
    </row>
    <row r="246" spans="2:45" x14ac:dyDescent="0.15">
      <c r="B246" s="9"/>
      <c r="C246" s="9"/>
      <c r="G246" s="25" t="s">
        <v>396</v>
      </c>
      <c r="H246" s="2" t="s">
        <v>1139</v>
      </c>
      <c r="I246" s="25" t="s">
        <v>396</v>
      </c>
      <c r="J246" s="2" t="s">
        <v>1139</v>
      </c>
      <c r="K246" s="9"/>
      <c r="O246" s="9" t="s">
        <v>1207</v>
      </c>
      <c r="S246" s="9" t="s">
        <v>1208</v>
      </c>
      <c r="T246" s="27" t="s">
        <v>396</v>
      </c>
      <c r="U246" s="2" t="s">
        <v>1209</v>
      </c>
      <c r="X246" s="27" t="s">
        <v>396</v>
      </c>
      <c r="Y246" s="2" t="s">
        <v>1210</v>
      </c>
      <c r="AB246" s="27" t="s">
        <v>396</v>
      </c>
      <c r="AC246" s="2" t="s">
        <v>1211</v>
      </c>
      <c r="AF246" s="27" t="s">
        <v>396</v>
      </c>
      <c r="AG246" s="2" t="s">
        <v>1212</v>
      </c>
      <c r="AM246" s="670" t="s">
        <v>396</v>
      </c>
      <c r="AN246" s="1173" t="s">
        <v>2098</v>
      </c>
      <c r="AO246" s="1173"/>
      <c r="AP246" s="1174"/>
      <c r="AQ246" s="9"/>
      <c r="AR246" s="13"/>
      <c r="AS246" s="9"/>
    </row>
    <row r="247" spans="2:45" x14ac:dyDescent="0.15">
      <c r="B247" s="9"/>
      <c r="C247" s="9"/>
      <c r="G247" s="25" t="s">
        <v>396</v>
      </c>
      <c r="H247" s="2" t="s">
        <v>1140</v>
      </c>
      <c r="I247" s="25" t="s">
        <v>396</v>
      </c>
      <c r="J247" s="2" t="s">
        <v>1140</v>
      </c>
      <c r="K247" s="9"/>
      <c r="O247" s="9"/>
      <c r="S247" s="9" t="s">
        <v>1213</v>
      </c>
      <c r="W247" s="1197"/>
      <c r="X247" s="1197"/>
      <c r="Y247" s="1197"/>
      <c r="Z247" s="2" t="s">
        <v>1214</v>
      </c>
      <c r="AF247" s="1197"/>
      <c r="AG247" s="1197"/>
      <c r="AH247" s="1197"/>
      <c r="AI247" s="2" t="s">
        <v>1155</v>
      </c>
      <c r="AM247" s="267"/>
      <c r="AN247" s="110"/>
      <c r="AO247" s="110"/>
      <c r="AP247" s="110"/>
      <c r="AQ247" s="9"/>
      <c r="AR247" s="13"/>
      <c r="AS247" s="9"/>
    </row>
    <row r="248" spans="2:45" x14ac:dyDescent="0.15">
      <c r="B248" s="9"/>
      <c r="C248" s="9"/>
      <c r="G248" s="25" t="s">
        <v>396</v>
      </c>
      <c r="H248" s="2" t="s">
        <v>1141</v>
      </c>
      <c r="I248" s="25" t="s">
        <v>396</v>
      </c>
      <c r="J248" s="2" t="s">
        <v>1141</v>
      </c>
      <c r="K248" s="9"/>
      <c r="O248" s="9" t="s">
        <v>1162</v>
      </c>
      <c r="S248" s="9" t="s">
        <v>1215</v>
      </c>
      <c r="AM248" s="267"/>
      <c r="AN248" s="110"/>
      <c r="AO248" s="110"/>
      <c r="AP248" s="110"/>
      <c r="AQ248" s="9"/>
      <c r="AR248" s="13"/>
      <c r="AS248" s="9"/>
    </row>
    <row r="249" spans="2:45" x14ac:dyDescent="0.15">
      <c r="B249" s="9"/>
      <c r="C249" s="9"/>
      <c r="G249" s="25" t="s">
        <v>396</v>
      </c>
      <c r="H249" s="2" t="s">
        <v>1142</v>
      </c>
      <c r="I249" s="25" t="s">
        <v>396</v>
      </c>
      <c r="J249" s="2" t="s">
        <v>1142</v>
      </c>
      <c r="K249" s="9"/>
      <c r="O249" s="9" t="s">
        <v>1216</v>
      </c>
      <c r="S249" s="25" t="s">
        <v>396</v>
      </c>
      <c r="T249" s="2" t="s">
        <v>1217</v>
      </c>
      <c r="Y249" s="27" t="s">
        <v>396</v>
      </c>
      <c r="Z249" s="2" t="s">
        <v>1218</v>
      </c>
      <c r="AE249" s="27" t="s">
        <v>396</v>
      </c>
      <c r="AF249" s="2" t="s">
        <v>1219</v>
      </c>
      <c r="AL249" s="13"/>
      <c r="AM249" s="267"/>
      <c r="AN249" s="110"/>
      <c r="AO249" s="110"/>
      <c r="AP249" s="110"/>
      <c r="AQ249" s="9"/>
      <c r="AR249" s="13"/>
      <c r="AS249" s="9"/>
    </row>
    <row r="250" spans="2:45" x14ac:dyDescent="0.15">
      <c r="B250" s="9"/>
      <c r="C250" s="9"/>
      <c r="G250" s="25" t="s">
        <v>396</v>
      </c>
      <c r="H250" s="2" t="s">
        <v>1143</v>
      </c>
      <c r="I250" s="25" t="s">
        <v>396</v>
      </c>
      <c r="J250" s="2" t="s">
        <v>1143</v>
      </c>
      <c r="K250" s="9"/>
      <c r="O250" s="9" t="s">
        <v>1220</v>
      </c>
      <c r="S250" s="25" t="s">
        <v>396</v>
      </c>
      <c r="T250" s="2" t="s">
        <v>1221</v>
      </c>
      <c r="Y250" s="27" t="s">
        <v>396</v>
      </c>
      <c r="Z250" s="2" t="s">
        <v>1222</v>
      </c>
      <c r="AE250" s="27" t="s">
        <v>396</v>
      </c>
      <c r="AF250" s="2" t="s">
        <v>1223</v>
      </c>
      <c r="AM250" s="267"/>
      <c r="AN250" s="110"/>
      <c r="AO250" s="110"/>
      <c r="AP250" s="110"/>
      <c r="AQ250" s="9"/>
      <c r="AR250" s="13"/>
      <c r="AS250" s="9"/>
    </row>
    <row r="251" spans="2:45" x14ac:dyDescent="0.15">
      <c r="B251" s="9"/>
      <c r="C251" s="9"/>
      <c r="G251" s="9"/>
      <c r="I251" s="9"/>
      <c r="J251" s="13"/>
      <c r="O251" s="10"/>
      <c r="P251" s="11"/>
      <c r="Q251" s="11"/>
      <c r="R251" s="11"/>
      <c r="S251" s="10" t="s">
        <v>1224</v>
      </c>
      <c r="T251" s="11"/>
      <c r="U251" s="11"/>
      <c r="V251" s="11"/>
      <c r="W251" s="1211"/>
      <c r="X251" s="1211"/>
      <c r="Y251" s="1211"/>
      <c r="Z251" s="1211"/>
      <c r="AA251" s="1211"/>
      <c r="AB251" s="11" t="s">
        <v>1171</v>
      </c>
      <c r="AC251" s="11"/>
      <c r="AD251" s="11"/>
      <c r="AE251" s="11"/>
      <c r="AF251" s="11"/>
      <c r="AG251" s="11"/>
      <c r="AH251" s="11"/>
      <c r="AI251" s="11"/>
      <c r="AJ251" s="11"/>
      <c r="AK251" s="11"/>
      <c r="AL251" s="12"/>
      <c r="AM251" s="267"/>
      <c r="AN251" s="110"/>
      <c r="AO251" s="110"/>
      <c r="AP251" s="110"/>
      <c r="AQ251" s="9"/>
      <c r="AR251" s="13"/>
      <c r="AS251" s="9"/>
    </row>
    <row r="252" spans="2:45" x14ac:dyDescent="0.15">
      <c r="B252" s="9"/>
      <c r="C252" s="9"/>
      <c r="G252" s="9"/>
      <c r="I252" s="9"/>
      <c r="J252" s="13"/>
      <c r="O252" s="9" t="s">
        <v>1225</v>
      </c>
      <c r="S252" s="9" t="s">
        <v>1204</v>
      </c>
      <c r="W252" s="1196"/>
      <c r="X252" s="1196"/>
      <c r="Y252" s="1196"/>
      <c r="Z252" s="1196"/>
      <c r="AA252" s="1196"/>
      <c r="AB252" s="2" t="s">
        <v>412</v>
      </c>
      <c r="AM252" s="267"/>
      <c r="AN252" s="110"/>
      <c r="AO252" s="110"/>
      <c r="AP252" s="110"/>
      <c r="AQ252" s="9"/>
      <c r="AR252" s="13"/>
      <c r="AS252" s="9"/>
    </row>
    <row r="253" spans="2:45" x14ac:dyDescent="0.15">
      <c r="B253" s="9"/>
      <c r="C253" s="25" t="s">
        <v>396</v>
      </c>
      <c r="D253" s="2" t="s">
        <v>1180</v>
      </c>
      <c r="G253" s="9"/>
      <c r="I253" s="9"/>
      <c r="J253" s="13"/>
      <c r="O253" s="9" t="s">
        <v>1205</v>
      </c>
      <c r="S253" s="9" t="s">
        <v>1206</v>
      </c>
      <c r="AM253" s="267"/>
      <c r="AN253" s="110"/>
      <c r="AO253" s="110"/>
      <c r="AP253" s="110"/>
      <c r="AQ253" s="9"/>
      <c r="AR253" s="13"/>
      <c r="AS253" s="9"/>
    </row>
    <row r="254" spans="2:45" x14ac:dyDescent="0.15">
      <c r="B254" s="9"/>
      <c r="C254" s="9"/>
      <c r="D254" s="2" t="s">
        <v>297</v>
      </c>
      <c r="G254" s="9"/>
      <c r="I254" s="9"/>
      <c r="J254" s="13"/>
      <c r="O254" s="9" t="s">
        <v>1207</v>
      </c>
      <c r="S254" s="9" t="s">
        <v>1208</v>
      </c>
      <c r="T254" s="27" t="s">
        <v>396</v>
      </c>
      <c r="U254" s="2" t="s">
        <v>1209</v>
      </c>
      <c r="X254" s="27" t="s">
        <v>396</v>
      </c>
      <c r="Y254" s="2" t="s">
        <v>1210</v>
      </c>
      <c r="AB254" s="27" t="s">
        <v>396</v>
      </c>
      <c r="AC254" s="2" t="s">
        <v>1211</v>
      </c>
      <c r="AF254" s="27" t="s">
        <v>396</v>
      </c>
      <c r="AG254" s="2" t="s">
        <v>1212</v>
      </c>
      <c r="AM254" s="267"/>
      <c r="AN254" s="110"/>
      <c r="AO254" s="110"/>
      <c r="AP254" s="110"/>
      <c r="AQ254" s="9"/>
      <c r="AR254" s="13"/>
      <c r="AS254" s="9"/>
    </row>
    <row r="255" spans="2:45" x14ac:dyDescent="0.15">
      <c r="B255" s="9"/>
      <c r="C255" s="9"/>
      <c r="G255" s="9"/>
      <c r="I255" s="9"/>
      <c r="J255" s="13"/>
      <c r="O255" s="9"/>
      <c r="S255" s="9" t="s">
        <v>1213</v>
      </c>
      <c r="W255" s="1197"/>
      <c r="X255" s="1197"/>
      <c r="Y255" s="1197"/>
      <c r="Z255" s="2" t="s">
        <v>1214</v>
      </c>
      <c r="AF255" s="1197"/>
      <c r="AG255" s="1197"/>
      <c r="AH255" s="1197"/>
      <c r="AI255" s="2" t="s">
        <v>1155</v>
      </c>
      <c r="AM255" s="267"/>
      <c r="AN255" s="110"/>
      <c r="AO255" s="110"/>
      <c r="AP255" s="110"/>
      <c r="AQ255" s="9"/>
      <c r="AR255" s="13"/>
      <c r="AS255" s="9"/>
    </row>
    <row r="256" spans="2:45" x14ac:dyDescent="0.15">
      <c r="B256" s="9"/>
      <c r="C256" s="9"/>
      <c r="G256" s="9"/>
      <c r="I256" s="9"/>
      <c r="J256" s="13"/>
      <c r="O256" s="9"/>
      <c r="S256" s="9" t="s">
        <v>1215</v>
      </c>
      <c r="AM256" s="267"/>
      <c r="AN256" s="110"/>
      <c r="AO256" s="110"/>
      <c r="AP256" s="110"/>
      <c r="AQ256" s="9"/>
      <c r="AR256" s="13"/>
      <c r="AS256" s="9"/>
    </row>
    <row r="257" spans="2:45" x14ac:dyDescent="0.15">
      <c r="B257" s="9"/>
      <c r="C257" s="9"/>
      <c r="G257" s="9"/>
      <c r="I257" s="9"/>
      <c r="J257" s="13"/>
      <c r="O257" s="9"/>
      <c r="S257" s="25" t="s">
        <v>396</v>
      </c>
      <c r="T257" s="2" t="s">
        <v>1217</v>
      </c>
      <c r="Y257" s="27" t="s">
        <v>396</v>
      </c>
      <c r="Z257" s="2" t="s">
        <v>1218</v>
      </c>
      <c r="AE257" s="27" t="s">
        <v>396</v>
      </c>
      <c r="AF257" s="2" t="s">
        <v>1219</v>
      </c>
      <c r="AM257" s="267"/>
      <c r="AN257" s="110"/>
      <c r="AO257" s="110"/>
      <c r="AP257" s="110"/>
      <c r="AQ257" s="9"/>
      <c r="AR257" s="13"/>
      <c r="AS257" s="9"/>
    </row>
    <row r="258" spans="2:45" x14ac:dyDescent="0.15">
      <c r="B258" s="9"/>
      <c r="C258" s="9"/>
      <c r="G258" s="9"/>
      <c r="I258" s="9"/>
      <c r="J258" s="13"/>
      <c r="O258" s="9"/>
      <c r="S258" s="25" t="s">
        <v>396</v>
      </c>
      <c r="T258" s="2" t="s">
        <v>1221</v>
      </c>
      <c r="Y258" s="27" t="s">
        <v>396</v>
      </c>
      <c r="Z258" s="2" t="s">
        <v>1222</v>
      </c>
      <c r="AE258" s="27" t="s">
        <v>396</v>
      </c>
      <c r="AF258" s="2" t="s">
        <v>1223</v>
      </c>
      <c r="AM258" s="267"/>
      <c r="AN258" s="110"/>
      <c r="AO258" s="110"/>
      <c r="AP258" s="110"/>
      <c r="AQ258" s="9"/>
      <c r="AR258" s="13"/>
      <c r="AS258" s="9"/>
    </row>
    <row r="259" spans="2:45" x14ac:dyDescent="0.15">
      <c r="B259" s="9"/>
      <c r="C259" s="10"/>
      <c r="D259" s="11"/>
      <c r="E259" s="11"/>
      <c r="F259" s="12"/>
      <c r="G259" s="10"/>
      <c r="H259" s="11"/>
      <c r="I259" s="10"/>
      <c r="J259" s="12"/>
      <c r="K259" s="11"/>
      <c r="L259" s="11"/>
      <c r="M259" s="11"/>
      <c r="N259" s="11"/>
      <c r="O259" s="10"/>
      <c r="P259" s="11"/>
      <c r="Q259" s="11"/>
      <c r="R259" s="11"/>
      <c r="S259" s="10" t="s">
        <v>1224</v>
      </c>
      <c r="T259" s="11"/>
      <c r="U259" s="11"/>
      <c r="V259" s="11"/>
      <c r="W259" s="1211"/>
      <c r="X259" s="1211"/>
      <c r="Y259" s="1211"/>
      <c r="Z259" s="1211"/>
      <c r="AA259" s="1211"/>
      <c r="AB259" s="11" t="s">
        <v>1171</v>
      </c>
      <c r="AC259" s="11"/>
      <c r="AD259" s="11"/>
      <c r="AE259" s="11"/>
      <c r="AF259" s="11"/>
      <c r="AG259" s="11"/>
      <c r="AH259" s="11"/>
      <c r="AI259" s="11"/>
      <c r="AJ259" s="11"/>
      <c r="AK259" s="11"/>
      <c r="AL259" s="11"/>
      <c r="AM259" s="268"/>
      <c r="AN259" s="108"/>
      <c r="AO259" s="108"/>
      <c r="AP259" s="108"/>
      <c r="AQ259" s="10"/>
      <c r="AR259" s="12"/>
      <c r="AS259" s="9"/>
    </row>
    <row r="260" spans="2:45" x14ac:dyDescent="0.15">
      <c r="B260" s="9"/>
      <c r="C260" s="675" t="s">
        <v>396</v>
      </c>
      <c r="D260" s="654" t="s">
        <v>1877</v>
      </c>
      <c r="E260" s="654"/>
      <c r="F260" s="654"/>
      <c r="G260" s="9" t="s">
        <v>1147</v>
      </c>
      <c r="I260" s="9" t="s">
        <v>1148</v>
      </c>
      <c r="K260" s="3" t="s">
        <v>1149</v>
      </c>
      <c r="O260" s="9" t="s">
        <v>1160</v>
      </c>
      <c r="S260" s="9" t="s">
        <v>1215</v>
      </c>
      <c r="AM260" s="670" t="s">
        <v>396</v>
      </c>
      <c r="AN260" s="1173" t="s">
        <v>2096</v>
      </c>
      <c r="AO260" s="1173"/>
      <c r="AP260" s="1174"/>
      <c r="AQ260" s="9"/>
      <c r="AR260" s="13"/>
      <c r="AS260" s="9"/>
    </row>
    <row r="261" spans="2:45" x14ac:dyDescent="0.15">
      <c r="B261" s="9"/>
      <c r="C261" s="653" t="s">
        <v>1202</v>
      </c>
      <c r="D261" s="654"/>
      <c r="E261" s="654"/>
      <c r="F261" s="654"/>
      <c r="G261" s="10" t="s">
        <v>1233</v>
      </c>
      <c r="H261" s="12"/>
      <c r="I261" s="10" t="s">
        <v>1233</v>
      </c>
      <c r="J261" s="11"/>
      <c r="K261" s="9"/>
      <c r="O261" s="9" t="s">
        <v>1226</v>
      </c>
      <c r="S261" s="25" t="s">
        <v>396</v>
      </c>
      <c r="T261" s="2" t="s">
        <v>1217</v>
      </c>
      <c r="Y261" s="27" t="s">
        <v>396</v>
      </c>
      <c r="Z261" s="2" t="s">
        <v>1218</v>
      </c>
      <c r="AE261" s="27" t="s">
        <v>396</v>
      </c>
      <c r="AF261" s="2" t="s">
        <v>1219</v>
      </c>
      <c r="AM261" s="670" t="s">
        <v>396</v>
      </c>
      <c r="AN261" s="1173" t="s">
        <v>2097</v>
      </c>
      <c r="AO261" s="1173"/>
      <c r="AP261" s="1174"/>
      <c r="AQ261" s="9"/>
      <c r="AR261" s="13"/>
      <c r="AS261" s="9"/>
    </row>
    <row r="262" spans="2:45" x14ac:dyDescent="0.15">
      <c r="B262" s="9"/>
      <c r="C262" s="653" t="s">
        <v>1231</v>
      </c>
      <c r="D262" s="654"/>
      <c r="E262" s="654"/>
      <c r="F262" s="654"/>
      <c r="G262" s="25" t="s">
        <v>396</v>
      </c>
      <c r="H262" s="109" t="s">
        <v>1234</v>
      </c>
      <c r="I262" s="25" t="s">
        <v>396</v>
      </c>
      <c r="J262" s="109" t="s">
        <v>1234</v>
      </c>
      <c r="K262" s="9"/>
      <c r="O262" s="9" t="s">
        <v>1227</v>
      </c>
      <c r="S262" s="25" t="s">
        <v>396</v>
      </c>
      <c r="T262" s="2" t="s">
        <v>1221</v>
      </c>
      <c r="Y262" s="27" t="s">
        <v>396</v>
      </c>
      <c r="Z262" s="2" t="s">
        <v>1222</v>
      </c>
      <c r="AE262" s="27" t="s">
        <v>396</v>
      </c>
      <c r="AF262" s="2" t="s">
        <v>1223</v>
      </c>
      <c r="AM262" s="670" t="s">
        <v>396</v>
      </c>
      <c r="AN262" s="1173" t="s">
        <v>2098</v>
      </c>
      <c r="AO262" s="1173"/>
      <c r="AP262" s="1174"/>
      <c r="AQ262" s="9"/>
      <c r="AR262" s="13"/>
      <c r="AS262" s="9"/>
    </row>
    <row r="263" spans="2:45" x14ac:dyDescent="0.15">
      <c r="B263" s="9"/>
      <c r="C263" s="653" t="s">
        <v>1232</v>
      </c>
      <c r="D263" s="654"/>
      <c r="E263" s="654"/>
      <c r="F263" s="654"/>
      <c r="G263" s="25" t="s">
        <v>396</v>
      </c>
      <c r="H263" s="109" t="s">
        <v>1235</v>
      </c>
      <c r="I263" s="25" t="s">
        <v>396</v>
      </c>
      <c r="J263" s="109" t="s">
        <v>1235</v>
      </c>
      <c r="K263" s="9"/>
      <c r="O263" s="9"/>
      <c r="S263" s="10" t="s">
        <v>1224</v>
      </c>
      <c r="T263" s="11"/>
      <c r="U263" s="11"/>
      <c r="V263" s="11"/>
      <c r="W263" s="1211"/>
      <c r="X263" s="1211"/>
      <c r="Y263" s="1211"/>
      <c r="Z263" s="1211"/>
      <c r="AA263" s="1211"/>
      <c r="AB263" s="11" t="s">
        <v>1171</v>
      </c>
      <c r="AC263" s="11"/>
      <c r="AD263" s="11"/>
      <c r="AE263" s="11"/>
      <c r="AF263" s="11"/>
      <c r="AG263" s="11"/>
      <c r="AH263" s="11"/>
      <c r="AI263" s="11"/>
      <c r="AJ263" s="11"/>
      <c r="AK263" s="11"/>
      <c r="AL263" s="12"/>
      <c r="AM263" s="267"/>
      <c r="AN263" s="110"/>
      <c r="AO263" s="110"/>
      <c r="AP263" s="110"/>
      <c r="AQ263" s="9"/>
      <c r="AR263" s="13"/>
      <c r="AS263" s="9"/>
    </row>
    <row r="264" spans="2:45" x14ac:dyDescent="0.15">
      <c r="B264" s="9"/>
      <c r="C264" s="9"/>
      <c r="G264" s="25" t="s">
        <v>396</v>
      </c>
      <c r="H264" s="109" t="s">
        <v>1185</v>
      </c>
      <c r="I264" s="25" t="s">
        <v>396</v>
      </c>
      <c r="J264" s="109" t="s">
        <v>1185</v>
      </c>
      <c r="K264" s="9"/>
      <c r="O264" s="9" t="s">
        <v>1225</v>
      </c>
      <c r="S264" s="9" t="s">
        <v>1215</v>
      </c>
      <c r="AM264" s="267"/>
      <c r="AN264" s="110"/>
      <c r="AO264" s="110"/>
      <c r="AP264" s="110"/>
      <c r="AQ264" s="9"/>
      <c r="AR264" s="13"/>
      <c r="AS264" s="9"/>
    </row>
    <row r="265" spans="2:45" x14ac:dyDescent="0.15">
      <c r="B265" s="9"/>
      <c r="C265" s="9"/>
      <c r="G265" s="25" t="s">
        <v>396</v>
      </c>
      <c r="H265" s="109" t="s">
        <v>1186</v>
      </c>
      <c r="I265" s="25" t="s">
        <v>396</v>
      </c>
      <c r="J265" s="109" t="s">
        <v>1186</v>
      </c>
      <c r="K265" s="9"/>
      <c r="O265" s="9" t="s">
        <v>1226</v>
      </c>
      <c r="S265" s="25" t="s">
        <v>396</v>
      </c>
      <c r="T265" s="2" t="s">
        <v>1217</v>
      </c>
      <c r="Y265" s="27" t="s">
        <v>396</v>
      </c>
      <c r="Z265" s="2" t="s">
        <v>1218</v>
      </c>
      <c r="AE265" s="27" t="s">
        <v>396</v>
      </c>
      <c r="AF265" s="2" t="s">
        <v>1219</v>
      </c>
      <c r="AM265" s="267"/>
      <c r="AN265" s="110"/>
      <c r="AO265" s="110"/>
      <c r="AP265" s="110"/>
      <c r="AQ265" s="9"/>
      <c r="AR265" s="13"/>
      <c r="AS265" s="9"/>
    </row>
    <row r="266" spans="2:45" x14ac:dyDescent="0.15">
      <c r="B266" s="9"/>
      <c r="C266" s="25" t="s">
        <v>396</v>
      </c>
      <c r="D266" s="2" t="s">
        <v>1179</v>
      </c>
      <c r="G266" s="25" t="s">
        <v>396</v>
      </c>
      <c r="H266" s="109" t="s">
        <v>1188</v>
      </c>
      <c r="I266" s="25" t="s">
        <v>396</v>
      </c>
      <c r="J266" s="109" t="s">
        <v>1188</v>
      </c>
      <c r="K266" s="9"/>
      <c r="O266" s="9" t="s">
        <v>1227</v>
      </c>
      <c r="S266" s="25" t="s">
        <v>396</v>
      </c>
      <c r="T266" s="2" t="s">
        <v>1221</v>
      </c>
      <c r="Y266" s="27" t="s">
        <v>396</v>
      </c>
      <c r="Z266" s="2" t="s">
        <v>1222</v>
      </c>
      <c r="AE266" s="27" t="s">
        <v>396</v>
      </c>
      <c r="AF266" s="2" t="s">
        <v>1223</v>
      </c>
      <c r="AM266" s="267"/>
      <c r="AN266" s="110"/>
      <c r="AO266" s="110"/>
      <c r="AP266" s="110"/>
      <c r="AQ266" s="9"/>
      <c r="AR266" s="13"/>
      <c r="AS266" s="9"/>
    </row>
    <row r="267" spans="2:45" x14ac:dyDescent="0.15">
      <c r="B267" s="9"/>
      <c r="C267" s="9"/>
      <c r="D267" s="2" t="s">
        <v>297</v>
      </c>
      <c r="G267" s="10"/>
      <c r="H267" s="11"/>
      <c r="I267" s="10"/>
      <c r="J267" s="11"/>
      <c r="K267" s="10"/>
      <c r="L267" s="11"/>
      <c r="M267" s="11"/>
      <c r="N267" s="11"/>
      <c r="O267" s="10"/>
      <c r="P267" s="11"/>
      <c r="Q267" s="11"/>
      <c r="R267" s="12"/>
      <c r="S267" s="10" t="s">
        <v>1224</v>
      </c>
      <c r="T267" s="11"/>
      <c r="U267" s="11"/>
      <c r="V267" s="11"/>
      <c r="W267" s="1211"/>
      <c r="X267" s="1211"/>
      <c r="Y267" s="1211"/>
      <c r="Z267" s="1211"/>
      <c r="AA267" s="1211"/>
      <c r="AB267" s="11" t="s">
        <v>1171</v>
      </c>
      <c r="AC267" s="11"/>
      <c r="AD267" s="11"/>
      <c r="AE267" s="11"/>
      <c r="AF267" s="11"/>
      <c r="AG267" s="11"/>
      <c r="AH267" s="11"/>
      <c r="AI267" s="11"/>
      <c r="AJ267" s="11"/>
      <c r="AK267" s="11"/>
      <c r="AL267" s="12"/>
      <c r="AM267" s="267"/>
      <c r="AN267" s="110"/>
      <c r="AO267" s="110"/>
      <c r="AP267" s="110"/>
      <c r="AQ267" s="9"/>
      <c r="AR267" s="13"/>
      <c r="AS267" s="9"/>
    </row>
    <row r="268" spans="2:45" x14ac:dyDescent="0.15">
      <c r="B268" s="9"/>
      <c r="C268" s="9"/>
      <c r="G268" s="9" t="s">
        <v>1147</v>
      </c>
      <c r="I268" s="9" t="s">
        <v>1148</v>
      </c>
      <c r="K268" s="3" t="s">
        <v>1201</v>
      </c>
      <c r="O268" s="9" t="s">
        <v>1160</v>
      </c>
      <c r="S268" s="9" t="s">
        <v>1215</v>
      </c>
      <c r="AM268" s="267"/>
      <c r="AN268" s="110"/>
      <c r="AO268" s="110"/>
      <c r="AP268" s="110"/>
      <c r="AQ268" s="9"/>
      <c r="AR268" s="13"/>
      <c r="AS268" s="9"/>
    </row>
    <row r="269" spans="2:45" x14ac:dyDescent="0.15">
      <c r="B269" s="9"/>
      <c r="C269" s="9"/>
      <c r="G269" s="10" t="s">
        <v>1233</v>
      </c>
      <c r="H269" s="12"/>
      <c r="I269" s="10" t="s">
        <v>1233</v>
      </c>
      <c r="J269" s="11"/>
      <c r="K269" s="9"/>
      <c r="O269" s="9" t="s">
        <v>1226</v>
      </c>
      <c r="S269" s="25" t="s">
        <v>396</v>
      </c>
      <c r="T269" s="2" t="s">
        <v>1217</v>
      </c>
      <c r="Y269" s="27" t="s">
        <v>396</v>
      </c>
      <c r="Z269" s="2" t="s">
        <v>1218</v>
      </c>
      <c r="AE269" s="27" t="s">
        <v>396</v>
      </c>
      <c r="AF269" s="2" t="s">
        <v>1219</v>
      </c>
      <c r="AM269" s="267"/>
      <c r="AN269" s="110"/>
      <c r="AO269" s="110"/>
      <c r="AP269" s="110"/>
      <c r="AQ269" s="9"/>
      <c r="AR269" s="13"/>
      <c r="AS269" s="9"/>
    </row>
    <row r="270" spans="2:45" x14ac:dyDescent="0.15">
      <c r="B270" s="9"/>
      <c r="C270" s="25" t="s">
        <v>396</v>
      </c>
      <c r="D270" s="2" t="s">
        <v>1180</v>
      </c>
      <c r="G270" s="25" t="s">
        <v>396</v>
      </c>
      <c r="H270" s="109" t="s">
        <v>1234</v>
      </c>
      <c r="I270" s="25" t="s">
        <v>396</v>
      </c>
      <c r="J270" s="109" t="s">
        <v>1234</v>
      </c>
      <c r="K270" s="9"/>
      <c r="O270" s="9" t="s">
        <v>1227</v>
      </c>
      <c r="S270" s="25" t="s">
        <v>396</v>
      </c>
      <c r="T270" s="2" t="s">
        <v>1221</v>
      </c>
      <c r="Y270" s="27" t="s">
        <v>396</v>
      </c>
      <c r="Z270" s="2" t="s">
        <v>1222</v>
      </c>
      <c r="AE270" s="27" t="s">
        <v>396</v>
      </c>
      <c r="AF270" s="2" t="s">
        <v>1223</v>
      </c>
      <c r="AM270" s="267"/>
      <c r="AN270" s="110"/>
      <c r="AO270" s="110"/>
      <c r="AP270" s="110"/>
      <c r="AQ270" s="9"/>
      <c r="AR270" s="13"/>
      <c r="AS270" s="9"/>
    </row>
    <row r="271" spans="2:45" x14ac:dyDescent="0.15">
      <c r="B271" s="9"/>
      <c r="C271" s="9"/>
      <c r="D271" s="2" t="s">
        <v>297</v>
      </c>
      <c r="G271" s="25" t="s">
        <v>396</v>
      </c>
      <c r="H271" s="109" t="s">
        <v>1235</v>
      </c>
      <c r="I271" s="25" t="s">
        <v>396</v>
      </c>
      <c r="J271" s="109" t="s">
        <v>1235</v>
      </c>
      <c r="K271" s="9"/>
      <c r="O271" s="9"/>
      <c r="S271" s="10" t="s">
        <v>1224</v>
      </c>
      <c r="T271" s="11"/>
      <c r="U271" s="11"/>
      <c r="V271" s="11"/>
      <c r="W271" s="1211"/>
      <c r="X271" s="1211"/>
      <c r="Y271" s="1211"/>
      <c r="Z271" s="1211"/>
      <c r="AA271" s="1211"/>
      <c r="AB271" s="11" t="s">
        <v>1171</v>
      </c>
      <c r="AC271" s="11"/>
      <c r="AD271" s="11"/>
      <c r="AE271" s="11"/>
      <c r="AF271" s="11"/>
      <c r="AG271" s="11"/>
      <c r="AH271" s="11"/>
      <c r="AI271" s="11"/>
      <c r="AJ271" s="11"/>
      <c r="AK271" s="11"/>
      <c r="AL271" s="12"/>
      <c r="AM271" s="267"/>
      <c r="AN271" s="110"/>
      <c r="AO271" s="110"/>
      <c r="AP271" s="110"/>
      <c r="AQ271" s="9"/>
      <c r="AR271" s="13"/>
      <c r="AS271" s="9"/>
    </row>
    <row r="272" spans="2:45" x14ac:dyDescent="0.15">
      <c r="B272" s="9"/>
      <c r="C272" s="9"/>
      <c r="G272" s="25" t="s">
        <v>396</v>
      </c>
      <c r="H272" s="109" t="s">
        <v>1185</v>
      </c>
      <c r="I272" s="25" t="s">
        <v>396</v>
      </c>
      <c r="J272" s="109" t="s">
        <v>1185</v>
      </c>
      <c r="K272" s="9"/>
      <c r="O272" s="9" t="s">
        <v>1225</v>
      </c>
      <c r="S272" s="9" t="s">
        <v>1215</v>
      </c>
      <c r="AM272" s="267"/>
      <c r="AN272" s="110"/>
      <c r="AO272" s="110"/>
      <c r="AP272" s="110"/>
      <c r="AQ272" s="9"/>
      <c r="AR272" s="13"/>
      <c r="AS272" s="9"/>
    </row>
    <row r="273" spans="2:45" x14ac:dyDescent="0.15">
      <c r="B273" s="9"/>
      <c r="C273" s="9"/>
      <c r="G273" s="25" t="s">
        <v>396</v>
      </c>
      <c r="H273" s="109" t="s">
        <v>1186</v>
      </c>
      <c r="I273" s="25" t="s">
        <v>396</v>
      </c>
      <c r="J273" s="109" t="s">
        <v>1186</v>
      </c>
      <c r="K273" s="9"/>
      <c r="O273" s="9" t="s">
        <v>1226</v>
      </c>
      <c r="S273" s="25" t="s">
        <v>396</v>
      </c>
      <c r="T273" s="2" t="s">
        <v>1217</v>
      </c>
      <c r="Y273" s="27" t="s">
        <v>396</v>
      </c>
      <c r="Z273" s="2" t="s">
        <v>1218</v>
      </c>
      <c r="AE273" s="27" t="s">
        <v>396</v>
      </c>
      <c r="AF273" s="2" t="s">
        <v>1219</v>
      </c>
      <c r="AM273" s="267"/>
      <c r="AN273" s="110"/>
      <c r="AO273" s="110"/>
      <c r="AP273" s="110"/>
      <c r="AQ273" s="9"/>
      <c r="AR273" s="13"/>
      <c r="AS273" s="9"/>
    </row>
    <row r="274" spans="2:45" x14ac:dyDescent="0.15">
      <c r="B274" s="9"/>
      <c r="C274" s="9"/>
      <c r="G274" s="25" t="s">
        <v>396</v>
      </c>
      <c r="H274" s="109" t="s">
        <v>1188</v>
      </c>
      <c r="I274" s="25" t="s">
        <v>396</v>
      </c>
      <c r="J274" s="109" t="s">
        <v>1188</v>
      </c>
      <c r="K274" s="9"/>
      <c r="O274" s="9" t="s">
        <v>1227</v>
      </c>
      <c r="S274" s="25" t="s">
        <v>396</v>
      </c>
      <c r="T274" s="2" t="s">
        <v>1221</v>
      </c>
      <c r="Y274" s="27" t="s">
        <v>396</v>
      </c>
      <c r="Z274" s="2" t="s">
        <v>1222</v>
      </c>
      <c r="AE274" s="27" t="s">
        <v>396</v>
      </c>
      <c r="AF274" s="2" t="s">
        <v>1223</v>
      </c>
      <c r="AM274" s="267"/>
      <c r="AN274" s="110"/>
      <c r="AO274" s="110"/>
      <c r="AP274" s="110"/>
      <c r="AQ274" s="9"/>
      <c r="AR274" s="13"/>
      <c r="AS274" s="9"/>
    </row>
    <row r="275" spans="2:45" x14ac:dyDescent="0.15">
      <c r="B275" s="10"/>
      <c r="C275" s="10"/>
      <c r="D275" s="11"/>
      <c r="E275" s="11"/>
      <c r="F275" s="11"/>
      <c r="G275" s="10"/>
      <c r="H275" s="11"/>
      <c r="I275" s="10"/>
      <c r="J275" s="12"/>
      <c r="K275" s="11"/>
      <c r="L275" s="11"/>
      <c r="M275" s="11"/>
      <c r="N275" s="11"/>
      <c r="O275" s="10"/>
      <c r="P275" s="11"/>
      <c r="Q275" s="11"/>
      <c r="R275" s="11"/>
      <c r="S275" s="10" t="s">
        <v>1224</v>
      </c>
      <c r="T275" s="11"/>
      <c r="U275" s="11"/>
      <c r="V275" s="11"/>
      <c r="W275" s="1211"/>
      <c r="X275" s="1211"/>
      <c r="Y275" s="1211"/>
      <c r="Z275" s="1211"/>
      <c r="AA275" s="1211"/>
      <c r="AB275" s="11" t="s">
        <v>1171</v>
      </c>
      <c r="AC275" s="11"/>
      <c r="AD275" s="11"/>
      <c r="AE275" s="11"/>
      <c r="AF275" s="11"/>
      <c r="AG275" s="11"/>
      <c r="AH275" s="11"/>
      <c r="AI275" s="11"/>
      <c r="AJ275" s="11"/>
      <c r="AK275" s="11"/>
      <c r="AL275" s="11"/>
      <c r="AM275" s="268"/>
      <c r="AN275" s="108"/>
      <c r="AO275" s="108"/>
      <c r="AP275" s="108"/>
      <c r="AQ275" s="10"/>
      <c r="AR275" s="12"/>
      <c r="AS275" s="9"/>
    </row>
    <row r="277" spans="2:45" s="238" customFormat="1" ht="15" customHeight="1" x14ac:dyDescent="0.15">
      <c r="B277" s="238" t="s">
        <v>298</v>
      </c>
    </row>
    <row r="279" spans="2:45" x14ac:dyDescent="0.15">
      <c r="B279" s="662" t="s">
        <v>1236</v>
      </c>
      <c r="C279" s="654"/>
      <c r="D279" s="654"/>
      <c r="E279" s="654" t="s">
        <v>1089</v>
      </c>
      <c r="AR279" s="38" t="s">
        <v>1107</v>
      </c>
    </row>
    <row r="280" spans="2:45" x14ac:dyDescent="0.15">
      <c r="B280" s="662" t="s">
        <v>1263</v>
      </c>
      <c r="C280" s="654"/>
      <c r="D280" s="654"/>
      <c r="E280" s="654" t="s">
        <v>1090</v>
      </c>
    </row>
    <row r="282" spans="2:45" ht="12" customHeight="1" x14ac:dyDescent="0.15">
      <c r="B282" s="27" t="s">
        <v>396</v>
      </c>
      <c r="C282" s="2" t="s">
        <v>249</v>
      </c>
      <c r="K282" s="1319"/>
      <c r="L282" s="1320"/>
      <c r="M282" s="1320"/>
      <c r="N282" s="1320"/>
      <c r="O282" s="1320"/>
      <c r="P282" s="1320"/>
      <c r="Q282" s="1320"/>
      <c r="R282" s="1320"/>
      <c r="S282" s="1320"/>
      <c r="T282" s="1320"/>
      <c r="U282" s="1320"/>
      <c r="V282" s="1320"/>
      <c r="W282" s="1320"/>
      <c r="X282" s="1320"/>
      <c r="Y282" s="1320"/>
      <c r="Z282" s="1320"/>
      <c r="AA282" s="1320"/>
      <c r="AB282" s="1320"/>
      <c r="AC282" s="1320"/>
      <c r="AD282" s="1320"/>
      <c r="AE282" s="1320"/>
      <c r="AF282" s="1320"/>
      <c r="AG282" s="1320"/>
      <c r="AH282" s="1320"/>
      <c r="AI282" s="1320"/>
      <c r="AJ282" s="1320"/>
      <c r="AK282" s="1320"/>
      <c r="AL282" s="1320"/>
      <c r="AM282" s="1320"/>
      <c r="AN282" s="1320"/>
      <c r="AO282" s="1320"/>
      <c r="AP282" s="1320"/>
      <c r="AQ282" s="1320"/>
      <c r="AR282" s="1321"/>
    </row>
    <row r="283" spans="2:45" s="38" customFormat="1" ht="12" customHeight="1" x14ac:dyDescent="0.15">
      <c r="K283" s="1328"/>
      <c r="L283" s="1329"/>
      <c r="M283" s="1329"/>
      <c r="N283" s="1329"/>
      <c r="O283" s="1329"/>
      <c r="P283" s="1329"/>
      <c r="Q283" s="1329"/>
      <c r="R283" s="1329"/>
      <c r="S283" s="1329"/>
      <c r="T283" s="1329"/>
      <c r="U283" s="1329"/>
      <c r="V283" s="1329"/>
      <c r="W283" s="1329"/>
      <c r="X283" s="1329"/>
      <c r="Y283" s="1329"/>
      <c r="Z283" s="1329"/>
      <c r="AA283" s="1329"/>
      <c r="AB283" s="1329"/>
      <c r="AC283" s="1329"/>
      <c r="AD283" s="1329"/>
      <c r="AE283" s="1329"/>
      <c r="AF283" s="1329"/>
      <c r="AG283" s="1329"/>
      <c r="AH283" s="1329"/>
      <c r="AI283" s="1329"/>
      <c r="AJ283" s="1329"/>
      <c r="AK283" s="1329"/>
      <c r="AL283" s="1329"/>
      <c r="AM283" s="1329"/>
      <c r="AN283" s="1329"/>
      <c r="AO283" s="1329"/>
      <c r="AP283" s="1329"/>
      <c r="AQ283" s="1329"/>
      <c r="AR283" s="1330"/>
    </row>
    <row r="284" spans="2:45" s="38" customFormat="1" ht="12" customHeight="1" x14ac:dyDescent="0.15">
      <c r="B284" s="1"/>
      <c r="C284" s="665" t="s">
        <v>1841</v>
      </c>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row>
    <row r="285" spans="2:45" x14ac:dyDescent="0.15">
      <c r="B285" s="3"/>
      <c r="C285" s="3" t="s">
        <v>279</v>
      </c>
      <c r="D285" s="4"/>
      <c r="E285" s="4"/>
      <c r="F285" s="4"/>
      <c r="G285" s="3" t="s">
        <v>284</v>
      </c>
      <c r="H285" s="4"/>
      <c r="I285" s="4"/>
      <c r="J285" s="5"/>
      <c r="K285" s="4" t="s">
        <v>288</v>
      </c>
      <c r="L285" s="4"/>
      <c r="M285" s="4"/>
      <c r="N285" s="4"/>
      <c r="O285" s="1175" t="s">
        <v>291</v>
      </c>
      <c r="P285" s="1176"/>
      <c r="Q285" s="1176"/>
      <c r="R285" s="1176"/>
      <c r="S285" s="1176"/>
      <c r="T285" s="1176"/>
      <c r="U285" s="1176"/>
      <c r="V285" s="1176"/>
      <c r="W285" s="1176"/>
      <c r="X285" s="1176"/>
      <c r="Y285" s="1176"/>
      <c r="Z285" s="1176"/>
      <c r="AA285" s="1176"/>
      <c r="AB285" s="1176"/>
      <c r="AC285" s="1176"/>
      <c r="AD285" s="1176"/>
      <c r="AE285" s="1176"/>
      <c r="AF285" s="1176"/>
      <c r="AG285" s="1176"/>
      <c r="AH285" s="1176"/>
      <c r="AI285" s="1176"/>
      <c r="AJ285" s="1176"/>
      <c r="AK285" s="1176"/>
      <c r="AL285" s="1176"/>
      <c r="AM285" s="7"/>
      <c r="AN285" s="7" t="s">
        <v>1136</v>
      </c>
      <c r="AO285" s="7"/>
      <c r="AP285" s="8"/>
      <c r="AQ285" s="3" t="s">
        <v>294</v>
      </c>
      <c r="AR285" s="5"/>
    </row>
    <row r="286" spans="2:45" x14ac:dyDescent="0.15">
      <c r="B286" s="10"/>
      <c r="C286" s="10" t="s">
        <v>280</v>
      </c>
      <c r="D286" s="11"/>
      <c r="E286" s="11"/>
      <c r="F286" s="11" t="s">
        <v>1137</v>
      </c>
      <c r="G286" s="10" t="s">
        <v>285</v>
      </c>
      <c r="H286" s="11"/>
      <c r="I286" s="11"/>
      <c r="J286" s="12" t="s">
        <v>1138</v>
      </c>
      <c r="K286" s="11"/>
      <c r="L286" s="11"/>
      <c r="M286" s="11"/>
      <c r="N286" s="11" t="s">
        <v>1138</v>
      </c>
      <c r="O286" s="10" t="s">
        <v>290</v>
      </c>
      <c r="P286" s="11"/>
      <c r="Q286" s="11"/>
      <c r="R286" s="11"/>
      <c r="S286" s="1175" t="s">
        <v>292</v>
      </c>
      <c r="T286" s="1176"/>
      <c r="U286" s="1176"/>
      <c r="V286" s="1176"/>
      <c r="W286" s="1176"/>
      <c r="X286" s="1176"/>
      <c r="Y286" s="1176"/>
      <c r="Z286" s="1176"/>
      <c r="AA286" s="1176"/>
      <c r="AB286" s="1176"/>
      <c r="AC286" s="1176"/>
      <c r="AD286" s="1176"/>
      <c r="AE286" s="1176"/>
      <c r="AF286" s="1176"/>
      <c r="AG286" s="1176"/>
      <c r="AH286" s="1176"/>
      <c r="AI286" s="1176"/>
      <c r="AJ286" s="1176"/>
      <c r="AK286" s="1176"/>
      <c r="AL286" s="1192"/>
      <c r="AM286" s="6" t="s">
        <v>293</v>
      </c>
      <c r="AN286" s="11"/>
      <c r="AO286" s="11"/>
      <c r="AP286" s="11"/>
      <c r="AQ286" s="10" t="s">
        <v>295</v>
      </c>
      <c r="AR286" s="12"/>
    </row>
    <row r="287" spans="2:45" x14ac:dyDescent="0.15">
      <c r="B287" s="1241" t="s">
        <v>1144</v>
      </c>
      <c r="C287" s="675" t="s">
        <v>396</v>
      </c>
      <c r="D287" s="659" t="s">
        <v>1236</v>
      </c>
      <c r="E287" s="659"/>
      <c r="F287" s="659"/>
      <c r="G287" s="26" t="s">
        <v>396</v>
      </c>
      <c r="H287" s="4" t="s">
        <v>1140</v>
      </c>
      <c r="I287" s="4"/>
      <c r="J287" s="5"/>
      <c r="K287" s="4" t="s">
        <v>1239</v>
      </c>
      <c r="L287" s="4"/>
      <c r="M287" s="4"/>
      <c r="N287" s="4"/>
      <c r="O287" s="3" t="s">
        <v>833</v>
      </c>
      <c r="P287" s="4"/>
      <c r="Q287" s="4"/>
      <c r="R287" s="5"/>
      <c r="S287" s="73" t="s">
        <v>396</v>
      </c>
      <c r="T287" s="4" t="s">
        <v>1244</v>
      </c>
      <c r="U287" s="4"/>
      <c r="V287" s="73" t="s">
        <v>396</v>
      </c>
      <c r="W287" s="4" t="s">
        <v>1245</v>
      </c>
      <c r="X287" s="4"/>
      <c r="Y287" s="4"/>
      <c r="Z287" s="73" t="s">
        <v>396</v>
      </c>
      <c r="AA287" s="4" t="s">
        <v>1246</v>
      </c>
      <c r="AB287" s="4"/>
      <c r="AC287" s="4"/>
      <c r="AD287" s="4"/>
      <c r="AE287" s="4"/>
      <c r="AF287" s="4"/>
      <c r="AG287" s="4"/>
      <c r="AH287" s="4"/>
      <c r="AI287" s="4"/>
      <c r="AJ287" s="4"/>
      <c r="AK287" s="4"/>
      <c r="AL287" s="4"/>
      <c r="AM287" s="670" t="s">
        <v>396</v>
      </c>
      <c r="AN287" s="1173" t="s">
        <v>2097</v>
      </c>
      <c r="AO287" s="1173"/>
      <c r="AP287" s="1174"/>
      <c r="AQ287" s="3"/>
      <c r="AR287" s="5"/>
    </row>
    <row r="288" spans="2:45" x14ac:dyDescent="0.15">
      <c r="B288" s="1242"/>
      <c r="C288" s="654" t="s">
        <v>1238</v>
      </c>
      <c r="D288" s="654"/>
      <c r="E288" s="654"/>
      <c r="F288" s="654"/>
      <c r="G288" s="25" t="s">
        <v>396</v>
      </c>
      <c r="H288" s="2" t="s">
        <v>1141</v>
      </c>
      <c r="J288" s="13"/>
      <c r="K288" s="2" t="s">
        <v>1240</v>
      </c>
      <c r="O288" s="9" t="s">
        <v>1241</v>
      </c>
      <c r="R288" s="13"/>
      <c r="S288" s="27" t="s">
        <v>396</v>
      </c>
      <c r="T288" s="2" t="s">
        <v>1247</v>
      </c>
      <c r="Y288" s="1197"/>
      <c r="Z288" s="1197"/>
      <c r="AA288" s="2" t="s">
        <v>1198</v>
      </c>
      <c r="AM288" s="670" t="s">
        <v>396</v>
      </c>
      <c r="AN288" s="1173" t="s">
        <v>2098</v>
      </c>
      <c r="AO288" s="1173"/>
      <c r="AP288" s="1174"/>
      <c r="AQ288" s="9"/>
      <c r="AR288" s="13"/>
    </row>
    <row r="289" spans="2:44" x14ac:dyDescent="0.15">
      <c r="B289" s="1242"/>
      <c r="C289" s="654" t="s">
        <v>285</v>
      </c>
      <c r="D289" s="654"/>
      <c r="E289" s="654"/>
      <c r="F289" s="654"/>
      <c r="G289" s="25" t="s">
        <v>396</v>
      </c>
      <c r="H289" s="2" t="s">
        <v>1142</v>
      </c>
      <c r="J289" s="13"/>
      <c r="O289" s="9" t="s">
        <v>1242</v>
      </c>
      <c r="R289" s="13"/>
      <c r="S289" s="27" t="s">
        <v>396</v>
      </c>
      <c r="T289" s="2" t="s">
        <v>1248</v>
      </c>
      <c r="Y289" s="1197"/>
      <c r="Z289" s="1197"/>
      <c r="AA289" s="2" t="s">
        <v>1198</v>
      </c>
      <c r="AM289" s="267"/>
      <c r="AN289" s="110"/>
      <c r="AO289" s="110"/>
      <c r="AP289" s="236"/>
      <c r="AQ289" s="9"/>
      <c r="AR289" s="13"/>
    </row>
    <row r="290" spans="2:44" x14ac:dyDescent="0.15">
      <c r="B290" s="1242"/>
      <c r="C290" s="654" t="s">
        <v>1237</v>
      </c>
      <c r="D290" s="654"/>
      <c r="E290" s="654"/>
      <c r="F290" s="654"/>
      <c r="G290" s="25" t="s">
        <v>396</v>
      </c>
      <c r="H290" s="2" t="s">
        <v>1143</v>
      </c>
      <c r="J290" s="13"/>
      <c r="O290" s="9" t="s">
        <v>1243</v>
      </c>
      <c r="R290" s="13"/>
      <c r="U290" s="2" t="s">
        <v>1249</v>
      </c>
      <c r="X290" s="1197"/>
      <c r="Y290" s="1197"/>
      <c r="Z290" s="1197"/>
      <c r="AA290" s="2" t="s">
        <v>1250</v>
      </c>
      <c r="AM290" s="267"/>
      <c r="AN290" s="110"/>
      <c r="AO290" s="110"/>
      <c r="AP290" s="236"/>
      <c r="AQ290" s="9"/>
      <c r="AR290" s="13"/>
    </row>
    <row r="291" spans="2:44" x14ac:dyDescent="0.15">
      <c r="B291" s="1242"/>
      <c r="G291" s="9"/>
      <c r="J291" s="13"/>
      <c r="O291" s="9"/>
      <c r="R291" s="13"/>
      <c r="S291" s="27" t="s">
        <v>396</v>
      </c>
      <c r="T291" s="2" t="s">
        <v>1251</v>
      </c>
      <c r="Y291" s="1197"/>
      <c r="Z291" s="1197"/>
      <c r="AA291" s="1197"/>
      <c r="AB291" s="2" t="s">
        <v>1198</v>
      </c>
      <c r="AM291" s="267"/>
      <c r="AN291" s="110"/>
      <c r="AO291" s="110"/>
      <c r="AP291" s="236"/>
      <c r="AQ291" s="9"/>
      <c r="AR291" s="13"/>
    </row>
    <row r="292" spans="2:44" x14ac:dyDescent="0.15">
      <c r="B292" s="1242"/>
      <c r="C292" s="25" t="s">
        <v>396</v>
      </c>
      <c r="D292" s="2" t="s">
        <v>297</v>
      </c>
      <c r="G292" s="9"/>
      <c r="J292" s="13"/>
      <c r="O292" s="9"/>
      <c r="R292" s="13"/>
      <c r="U292" s="2" t="s">
        <v>1249</v>
      </c>
      <c r="X292" s="1197"/>
      <c r="Y292" s="1197"/>
      <c r="Z292" s="1197"/>
      <c r="AA292" s="2" t="s">
        <v>1250</v>
      </c>
      <c r="AM292" s="267"/>
      <c r="AN292" s="110"/>
      <c r="AO292" s="110"/>
      <c r="AP292" s="236"/>
      <c r="AQ292" s="9"/>
      <c r="AR292" s="13"/>
    </row>
    <row r="293" spans="2:44" x14ac:dyDescent="0.15">
      <c r="B293" s="1242"/>
      <c r="G293" s="9"/>
      <c r="J293" s="13"/>
      <c r="O293" s="9"/>
      <c r="R293" s="13"/>
      <c r="S293" s="27" t="s">
        <v>396</v>
      </c>
      <c r="T293" s="2" t="s">
        <v>1252</v>
      </c>
      <c r="V293" s="2" t="s">
        <v>396</v>
      </c>
      <c r="W293" s="2" t="s">
        <v>1253</v>
      </c>
      <c r="Z293" s="2" t="s">
        <v>396</v>
      </c>
      <c r="AA293" s="2" t="s">
        <v>1254</v>
      </c>
      <c r="AD293" s="1197"/>
      <c r="AE293" s="1197"/>
      <c r="AF293" s="2" t="s">
        <v>1198</v>
      </c>
      <c r="AM293" s="267"/>
      <c r="AN293" s="110"/>
      <c r="AO293" s="110"/>
      <c r="AP293" s="236"/>
      <c r="AQ293" s="9"/>
      <c r="AR293" s="13"/>
    </row>
    <row r="294" spans="2:44" x14ac:dyDescent="0.15">
      <c r="B294" s="1242"/>
      <c r="G294" s="9"/>
      <c r="J294" s="13"/>
      <c r="O294" s="9"/>
      <c r="R294" s="13"/>
      <c r="U294" s="2" t="s">
        <v>1249</v>
      </c>
      <c r="X294" s="1197"/>
      <c r="Y294" s="1197"/>
      <c r="Z294" s="1197"/>
      <c r="AA294" s="2" t="s">
        <v>1250</v>
      </c>
      <c r="AM294" s="267"/>
      <c r="AN294" s="110"/>
      <c r="AO294" s="110"/>
      <c r="AP294" s="236"/>
      <c r="AQ294" s="9"/>
      <c r="AR294" s="13"/>
    </row>
    <row r="295" spans="2:44" x14ac:dyDescent="0.15">
      <c r="B295" s="1242"/>
      <c r="G295" s="9"/>
      <c r="J295" s="13"/>
      <c r="O295" s="9"/>
      <c r="R295" s="13"/>
      <c r="T295" s="27" t="s">
        <v>396</v>
      </c>
      <c r="U295" s="2" t="s">
        <v>1255</v>
      </c>
      <c r="AC295" s="1197"/>
      <c r="AD295" s="1197"/>
      <c r="AE295" s="2" t="s">
        <v>1256</v>
      </c>
      <c r="AM295" s="267"/>
      <c r="AN295" s="110"/>
      <c r="AO295" s="110"/>
      <c r="AP295" s="236"/>
      <c r="AQ295" s="9"/>
      <c r="AR295" s="13"/>
    </row>
    <row r="296" spans="2:44" x14ac:dyDescent="0.15">
      <c r="B296" s="1242"/>
      <c r="G296" s="9"/>
      <c r="J296" s="13"/>
      <c r="O296" s="9"/>
      <c r="R296" s="13"/>
      <c r="T296" s="27" t="s">
        <v>396</v>
      </c>
      <c r="U296" s="2" t="s">
        <v>1257</v>
      </c>
      <c r="AC296" s="1197"/>
      <c r="AD296" s="1197"/>
      <c r="AE296" s="2" t="s">
        <v>1256</v>
      </c>
      <c r="AM296" s="267"/>
      <c r="AN296" s="110"/>
      <c r="AO296" s="110"/>
      <c r="AP296" s="236"/>
      <c r="AQ296" s="9"/>
      <c r="AR296" s="13"/>
    </row>
    <row r="297" spans="2:44" x14ac:dyDescent="0.15">
      <c r="B297" s="1242"/>
      <c r="G297" s="9"/>
      <c r="J297" s="13"/>
      <c r="O297" s="10"/>
      <c r="P297" s="11"/>
      <c r="Q297" s="11"/>
      <c r="R297" s="12"/>
      <c r="S297" s="28" t="s">
        <v>396</v>
      </c>
      <c r="T297" s="11" t="s">
        <v>1173</v>
      </c>
      <c r="U297" s="11"/>
      <c r="V297" s="11"/>
      <c r="W297" s="1211"/>
      <c r="X297" s="1211"/>
      <c r="Y297" s="1211"/>
      <c r="Z297" s="1211"/>
      <c r="AA297" s="1211"/>
      <c r="AB297" s="11" t="s">
        <v>412</v>
      </c>
      <c r="AC297" s="11"/>
      <c r="AD297" s="11"/>
      <c r="AE297" s="11"/>
      <c r="AF297" s="11"/>
      <c r="AG297" s="11"/>
      <c r="AH297" s="11"/>
      <c r="AI297" s="11"/>
      <c r="AJ297" s="11"/>
      <c r="AK297" s="11"/>
      <c r="AL297" s="12"/>
      <c r="AM297" s="267"/>
      <c r="AN297" s="110"/>
      <c r="AO297" s="110"/>
      <c r="AP297" s="236"/>
      <c r="AQ297" s="9"/>
      <c r="AR297" s="13"/>
    </row>
    <row r="298" spans="2:44" x14ac:dyDescent="0.15">
      <c r="B298" s="1242"/>
      <c r="G298" s="9"/>
      <c r="J298" s="13"/>
      <c r="O298" s="9" t="s">
        <v>1258</v>
      </c>
      <c r="R298" s="13"/>
      <c r="S298" s="2" t="s">
        <v>1259</v>
      </c>
      <c r="AM298" s="267"/>
      <c r="AN298" s="110"/>
      <c r="AO298" s="110"/>
      <c r="AP298" s="236"/>
      <c r="AQ298" s="9"/>
      <c r="AR298" s="13"/>
    </row>
    <row r="299" spans="2:44" x14ac:dyDescent="0.15">
      <c r="B299" s="1242"/>
      <c r="G299" s="9"/>
      <c r="J299" s="13"/>
      <c r="O299" s="9"/>
      <c r="R299" s="13"/>
      <c r="T299" s="27" t="s">
        <v>396</v>
      </c>
      <c r="U299" s="2" t="s">
        <v>1260</v>
      </c>
      <c r="AM299" s="267"/>
      <c r="AN299" s="110"/>
      <c r="AO299" s="110"/>
      <c r="AP299" s="236"/>
      <c r="AQ299" s="9"/>
      <c r="AR299" s="13"/>
    </row>
    <row r="300" spans="2:44" x14ac:dyDescent="0.15">
      <c r="B300" s="1242"/>
      <c r="G300" s="9"/>
      <c r="J300" s="13"/>
      <c r="O300" s="9"/>
      <c r="R300" s="13"/>
      <c r="S300" s="2" t="s">
        <v>1261</v>
      </c>
      <c r="AM300" s="267"/>
      <c r="AN300" s="110"/>
      <c r="AO300" s="110"/>
      <c r="AP300" s="236"/>
      <c r="AQ300" s="9"/>
      <c r="AR300" s="13"/>
    </row>
    <row r="301" spans="2:44" x14ac:dyDescent="0.15">
      <c r="B301" s="1242"/>
      <c r="G301" s="9"/>
      <c r="J301" s="13"/>
      <c r="O301" s="10"/>
      <c r="P301" s="11"/>
      <c r="Q301" s="11"/>
      <c r="R301" s="12"/>
      <c r="S301" s="11"/>
      <c r="T301" s="28" t="s">
        <v>396</v>
      </c>
      <c r="U301" s="11" t="s">
        <v>1262</v>
      </c>
      <c r="V301" s="11"/>
      <c r="W301" s="11"/>
      <c r="X301" s="11"/>
      <c r="Y301" s="11"/>
      <c r="Z301" s="11"/>
      <c r="AA301" s="11"/>
      <c r="AB301" s="11"/>
      <c r="AC301" s="11"/>
      <c r="AD301" s="11"/>
      <c r="AE301" s="11"/>
      <c r="AF301" s="11"/>
      <c r="AG301" s="11"/>
      <c r="AH301" s="11"/>
      <c r="AI301" s="11"/>
      <c r="AJ301" s="11"/>
      <c r="AK301" s="11"/>
      <c r="AL301" s="11"/>
      <c r="AM301" s="267"/>
      <c r="AN301" s="110"/>
      <c r="AO301" s="110"/>
      <c r="AP301" s="236"/>
      <c r="AQ301" s="9"/>
      <c r="AR301" s="13"/>
    </row>
    <row r="302" spans="2:44" x14ac:dyDescent="0.15">
      <c r="B302" s="1242"/>
      <c r="C302" s="10"/>
      <c r="D302" s="11"/>
      <c r="E302" s="11"/>
      <c r="F302" s="11"/>
      <c r="G302" s="10"/>
      <c r="H302" s="11"/>
      <c r="I302" s="11"/>
      <c r="J302" s="12"/>
      <c r="K302" s="11"/>
      <c r="L302" s="11"/>
      <c r="M302" s="11"/>
      <c r="N302" s="11"/>
      <c r="O302" s="10" t="s">
        <v>365</v>
      </c>
      <c r="P302" s="11"/>
      <c r="Q302" s="11"/>
      <c r="R302" s="12"/>
      <c r="S302" s="11"/>
      <c r="T302" s="28" t="s">
        <v>396</v>
      </c>
      <c r="U302" s="11" t="s">
        <v>2368</v>
      </c>
      <c r="V302" s="11"/>
      <c r="W302" s="11"/>
      <c r="X302" s="11"/>
      <c r="Y302" s="11"/>
      <c r="Z302" s="11"/>
      <c r="AA302" s="11"/>
      <c r="AB302" s="11"/>
      <c r="AC302" s="11"/>
      <c r="AD302" s="11"/>
      <c r="AE302" s="11"/>
      <c r="AF302" s="11"/>
      <c r="AG302" s="11"/>
      <c r="AH302" s="11"/>
      <c r="AI302" s="11"/>
      <c r="AJ302" s="11"/>
      <c r="AK302" s="11"/>
      <c r="AL302" s="11"/>
      <c r="AM302" s="268"/>
      <c r="AN302" s="108"/>
      <c r="AO302" s="108"/>
      <c r="AP302" s="269"/>
      <c r="AQ302" s="10"/>
      <c r="AR302" s="12"/>
    </row>
    <row r="303" spans="2:44" x14ac:dyDescent="0.15">
      <c r="B303" s="1242"/>
      <c r="C303" s="675" t="s">
        <v>396</v>
      </c>
      <c r="D303" s="654" t="s">
        <v>1263</v>
      </c>
      <c r="E303" s="654"/>
      <c r="F303" s="654"/>
      <c r="G303" s="9" t="s">
        <v>1264</v>
      </c>
      <c r="J303" s="13"/>
      <c r="K303" s="2" t="s">
        <v>303</v>
      </c>
      <c r="O303" s="9" t="s">
        <v>1265</v>
      </c>
      <c r="R303" s="13"/>
      <c r="S303" s="27" t="s">
        <v>396</v>
      </c>
      <c r="T303" s="2" t="s">
        <v>1268</v>
      </c>
      <c r="AM303" s="670" t="s">
        <v>396</v>
      </c>
      <c r="AN303" s="1173" t="s">
        <v>2097</v>
      </c>
      <c r="AO303" s="1173"/>
      <c r="AP303" s="1174"/>
      <c r="AQ303" s="9"/>
      <c r="AR303" s="13"/>
    </row>
    <row r="304" spans="2:44" x14ac:dyDescent="0.15">
      <c r="B304" s="1242"/>
      <c r="C304" s="654" t="s">
        <v>1238</v>
      </c>
      <c r="D304" s="654"/>
      <c r="E304" s="654"/>
      <c r="F304" s="654"/>
      <c r="G304" s="25" t="s">
        <v>396</v>
      </c>
      <c r="H304" s="2" t="s">
        <v>1141</v>
      </c>
      <c r="J304" s="13"/>
      <c r="K304" s="2" t="s">
        <v>1240</v>
      </c>
      <c r="O304" s="9" t="s">
        <v>1266</v>
      </c>
      <c r="R304" s="13"/>
      <c r="T304" s="2" t="s">
        <v>1269</v>
      </c>
      <c r="V304" s="27" t="s">
        <v>396</v>
      </c>
      <c r="W304" s="2" t="s">
        <v>1270</v>
      </c>
      <c r="Z304" s="27" t="s">
        <v>396</v>
      </c>
      <c r="AA304" s="2" t="s">
        <v>1271</v>
      </c>
      <c r="AM304" s="670" t="s">
        <v>396</v>
      </c>
      <c r="AN304" s="1173" t="s">
        <v>2098</v>
      </c>
      <c r="AO304" s="1173"/>
      <c r="AP304" s="1174"/>
      <c r="AQ304" s="9"/>
      <c r="AR304" s="13"/>
    </row>
    <row r="305" spans="2:44" x14ac:dyDescent="0.15">
      <c r="B305" s="1242"/>
      <c r="C305" s="654" t="s">
        <v>285</v>
      </c>
      <c r="D305" s="654"/>
      <c r="E305" s="654"/>
      <c r="F305" s="654"/>
      <c r="G305" s="25" t="s">
        <v>396</v>
      </c>
      <c r="H305" s="2" t="s">
        <v>1142</v>
      </c>
      <c r="J305" s="13"/>
      <c r="O305" s="9" t="s">
        <v>1267</v>
      </c>
      <c r="R305" s="13"/>
      <c r="S305" s="27" t="s">
        <v>396</v>
      </c>
      <c r="T305" s="2" t="s">
        <v>1272</v>
      </c>
      <c r="Z305" s="27" t="s">
        <v>396</v>
      </c>
      <c r="AA305" s="2" t="s">
        <v>1273</v>
      </c>
      <c r="AC305" s="27" t="s">
        <v>396</v>
      </c>
      <c r="AD305" s="2" t="s">
        <v>1277</v>
      </c>
      <c r="AF305" s="27" t="s">
        <v>396</v>
      </c>
      <c r="AG305" s="2" t="s">
        <v>1278</v>
      </c>
      <c r="AI305" s="27" t="s">
        <v>396</v>
      </c>
      <c r="AJ305" s="2" t="s">
        <v>1279</v>
      </c>
      <c r="AL305" s="2" t="s">
        <v>1276</v>
      </c>
      <c r="AM305" s="670"/>
      <c r="AN305" s="1173"/>
      <c r="AO305" s="1173"/>
      <c r="AP305" s="1174"/>
      <c r="AQ305" s="9"/>
      <c r="AR305" s="13"/>
    </row>
    <row r="306" spans="2:44" x14ac:dyDescent="0.15">
      <c r="B306" s="112"/>
      <c r="C306" s="654" t="s">
        <v>1286</v>
      </c>
      <c r="D306" s="654"/>
      <c r="E306" s="654"/>
      <c r="F306" s="654"/>
      <c r="G306" s="25" t="s">
        <v>396</v>
      </c>
      <c r="H306" s="2" t="s">
        <v>1143</v>
      </c>
      <c r="J306" s="13"/>
      <c r="K306" s="2" t="s">
        <v>2393</v>
      </c>
      <c r="O306" s="9"/>
      <c r="R306" s="13"/>
      <c r="S306" s="2" t="s">
        <v>1274</v>
      </c>
      <c r="W306" s="1197"/>
      <c r="X306" s="1197"/>
      <c r="Y306" s="1197"/>
      <c r="Z306" s="1197"/>
      <c r="AA306" s="1197"/>
      <c r="AB306" s="1197"/>
      <c r="AC306" s="1197"/>
      <c r="AD306" s="2" t="s">
        <v>1171</v>
      </c>
      <c r="AM306" s="267"/>
      <c r="AN306" s="110"/>
      <c r="AO306" s="110"/>
      <c r="AP306" s="236"/>
      <c r="AQ306" s="9"/>
      <c r="AR306" s="13"/>
    </row>
    <row r="307" spans="2:44" x14ac:dyDescent="0.15">
      <c r="B307" s="112"/>
      <c r="C307" s="654" t="s">
        <v>1287</v>
      </c>
      <c r="D307" s="654"/>
      <c r="E307" s="654"/>
      <c r="F307" s="654"/>
      <c r="G307" s="29" t="s">
        <v>396</v>
      </c>
      <c r="H307" s="11" t="s">
        <v>297</v>
      </c>
      <c r="I307" s="11"/>
      <c r="J307" s="12"/>
      <c r="L307" s="2" t="s">
        <v>808</v>
      </c>
      <c r="O307" s="10"/>
      <c r="P307" s="11"/>
      <c r="Q307" s="11"/>
      <c r="R307" s="12"/>
      <c r="S307" s="11" t="s">
        <v>1275</v>
      </c>
      <c r="T307" s="11"/>
      <c r="U307" s="11"/>
      <c r="V307" s="11"/>
      <c r="W307" s="1211"/>
      <c r="X307" s="1211"/>
      <c r="Y307" s="1211"/>
      <c r="Z307" s="1211"/>
      <c r="AA307" s="1211"/>
      <c r="AB307" s="1211"/>
      <c r="AC307" s="1211"/>
      <c r="AD307" s="11" t="s">
        <v>1171</v>
      </c>
      <c r="AE307" s="11"/>
      <c r="AF307" s="11"/>
      <c r="AG307" s="11"/>
      <c r="AH307" s="11"/>
      <c r="AI307" s="11"/>
      <c r="AJ307" s="11"/>
      <c r="AK307" s="11"/>
      <c r="AL307" s="11"/>
      <c r="AM307" s="267"/>
      <c r="AN307" s="110"/>
      <c r="AO307" s="110"/>
      <c r="AP307" s="236"/>
      <c r="AQ307" s="9"/>
      <c r="AR307" s="13"/>
    </row>
    <row r="308" spans="2:44" x14ac:dyDescent="0.15">
      <c r="B308" s="112"/>
      <c r="G308" s="9" t="s">
        <v>1283</v>
      </c>
      <c r="J308" s="13"/>
      <c r="O308" s="9" t="s">
        <v>1280</v>
      </c>
      <c r="R308" s="13"/>
      <c r="S308" s="27" t="s">
        <v>396</v>
      </c>
      <c r="T308" s="2" t="s">
        <v>1268</v>
      </c>
      <c r="AM308" s="267"/>
      <c r="AN308" s="110"/>
      <c r="AO308" s="110"/>
      <c r="AP308" s="236"/>
      <c r="AQ308" s="9"/>
      <c r="AR308" s="13"/>
    </row>
    <row r="309" spans="2:44" x14ac:dyDescent="0.15">
      <c r="B309" s="112"/>
      <c r="G309" s="25" t="s">
        <v>396</v>
      </c>
      <c r="H309" s="2" t="s">
        <v>1141</v>
      </c>
      <c r="J309" s="13"/>
      <c r="O309" s="9" t="s">
        <v>1266</v>
      </c>
      <c r="R309" s="13"/>
      <c r="T309" s="2" t="s">
        <v>1269</v>
      </c>
      <c r="V309" s="27" t="s">
        <v>396</v>
      </c>
      <c r="W309" s="2" t="s">
        <v>1270</v>
      </c>
      <c r="Z309" s="27" t="s">
        <v>396</v>
      </c>
      <c r="AA309" s="2" t="s">
        <v>1271</v>
      </c>
      <c r="AM309" s="267"/>
      <c r="AN309" s="110"/>
      <c r="AO309" s="110"/>
      <c r="AP309" s="236"/>
      <c r="AQ309" s="9"/>
      <c r="AR309" s="13"/>
    </row>
    <row r="310" spans="2:44" x14ac:dyDescent="0.15">
      <c r="B310" s="112"/>
      <c r="G310" s="25" t="s">
        <v>396</v>
      </c>
      <c r="H310" s="2" t="s">
        <v>1142</v>
      </c>
      <c r="J310" s="13"/>
      <c r="O310" s="9" t="s">
        <v>1267</v>
      </c>
      <c r="R310" s="13"/>
      <c r="S310" s="27" t="s">
        <v>396</v>
      </c>
      <c r="T310" s="2" t="s">
        <v>1272</v>
      </c>
      <c r="Z310" s="27" t="s">
        <v>396</v>
      </c>
      <c r="AA310" s="2" t="s">
        <v>1273</v>
      </c>
      <c r="AC310" s="27" t="s">
        <v>396</v>
      </c>
      <c r="AD310" s="2" t="s">
        <v>1277</v>
      </c>
      <c r="AF310" s="27" t="s">
        <v>396</v>
      </c>
      <c r="AG310" s="2" t="s">
        <v>1278</v>
      </c>
      <c r="AI310" s="27" t="s">
        <v>396</v>
      </c>
      <c r="AJ310" s="2" t="s">
        <v>1279</v>
      </c>
      <c r="AL310" s="2" t="s">
        <v>1276</v>
      </c>
      <c r="AM310" s="267"/>
      <c r="AN310" s="110"/>
      <c r="AO310" s="110"/>
      <c r="AP310" s="236"/>
      <c r="AQ310" s="9"/>
      <c r="AR310" s="13"/>
    </row>
    <row r="311" spans="2:44" x14ac:dyDescent="0.15">
      <c r="B311" s="112"/>
      <c r="G311" s="25" t="s">
        <v>396</v>
      </c>
      <c r="H311" s="2" t="s">
        <v>1143</v>
      </c>
      <c r="J311" s="13"/>
      <c r="O311" s="9"/>
      <c r="R311" s="13"/>
      <c r="S311" s="2" t="s">
        <v>1274</v>
      </c>
      <c r="W311" s="1197"/>
      <c r="X311" s="1197"/>
      <c r="Y311" s="1197"/>
      <c r="Z311" s="1197"/>
      <c r="AA311" s="1197"/>
      <c r="AB311" s="1197"/>
      <c r="AC311" s="1197"/>
      <c r="AD311" s="2" t="s">
        <v>1171</v>
      </c>
      <c r="AM311" s="267"/>
      <c r="AN311" s="110"/>
      <c r="AO311" s="110"/>
      <c r="AP311" s="236"/>
      <c r="AQ311" s="9"/>
      <c r="AR311" s="13"/>
    </row>
    <row r="312" spans="2:44" x14ac:dyDescent="0.15">
      <c r="B312" s="112"/>
      <c r="G312" s="29" t="s">
        <v>396</v>
      </c>
      <c r="H312" s="11" t="s">
        <v>297</v>
      </c>
      <c r="I312" s="11"/>
      <c r="J312" s="12"/>
      <c r="O312" s="10"/>
      <c r="P312" s="11"/>
      <c r="Q312" s="11"/>
      <c r="R312" s="12"/>
      <c r="S312" s="11" t="s">
        <v>1275</v>
      </c>
      <c r="T312" s="11"/>
      <c r="U312" s="11"/>
      <c r="V312" s="11"/>
      <c r="W312" s="1211"/>
      <c r="X312" s="1211"/>
      <c r="Y312" s="1211"/>
      <c r="Z312" s="1211"/>
      <c r="AA312" s="1211"/>
      <c r="AB312" s="1211"/>
      <c r="AC312" s="1211"/>
      <c r="AD312" s="11" t="s">
        <v>1171</v>
      </c>
      <c r="AE312" s="11"/>
      <c r="AF312" s="11"/>
      <c r="AG312" s="11"/>
      <c r="AH312" s="11"/>
      <c r="AI312" s="11"/>
      <c r="AJ312" s="11"/>
      <c r="AK312" s="11"/>
      <c r="AL312" s="11"/>
      <c r="AM312" s="267"/>
      <c r="AN312" s="110"/>
      <c r="AO312" s="110"/>
      <c r="AP312" s="236"/>
      <c r="AQ312" s="9"/>
      <c r="AR312" s="13"/>
    </row>
    <row r="313" spans="2:44" x14ac:dyDescent="0.15">
      <c r="B313" s="112"/>
      <c r="G313" s="9" t="s">
        <v>1284</v>
      </c>
      <c r="J313" s="13"/>
      <c r="O313" s="9" t="s">
        <v>1281</v>
      </c>
      <c r="R313" s="13"/>
      <c r="S313" s="27" t="s">
        <v>396</v>
      </c>
      <c r="T313" s="2" t="s">
        <v>1268</v>
      </c>
      <c r="AM313" s="267"/>
      <c r="AN313" s="110"/>
      <c r="AO313" s="110"/>
      <c r="AP313" s="236"/>
      <c r="AQ313" s="9"/>
      <c r="AR313" s="13"/>
    </row>
    <row r="314" spans="2:44" x14ac:dyDescent="0.15">
      <c r="B314" s="112"/>
      <c r="G314" s="25" t="s">
        <v>396</v>
      </c>
      <c r="H314" s="2" t="s">
        <v>1141</v>
      </c>
      <c r="J314" s="13"/>
      <c r="O314" s="9" t="s">
        <v>1266</v>
      </c>
      <c r="R314" s="13"/>
      <c r="T314" s="2" t="s">
        <v>1269</v>
      </c>
      <c r="V314" s="27" t="s">
        <v>396</v>
      </c>
      <c r="W314" s="2" t="s">
        <v>1270</v>
      </c>
      <c r="Z314" s="27" t="s">
        <v>396</v>
      </c>
      <c r="AA314" s="2" t="s">
        <v>1271</v>
      </c>
      <c r="AM314" s="267"/>
      <c r="AN314" s="110"/>
      <c r="AO314" s="110"/>
      <c r="AP314" s="236"/>
      <c r="AQ314" s="9"/>
      <c r="AR314" s="13"/>
    </row>
    <row r="315" spans="2:44" x14ac:dyDescent="0.15">
      <c r="B315" s="112"/>
      <c r="G315" s="25" t="s">
        <v>396</v>
      </c>
      <c r="H315" s="2" t="s">
        <v>1142</v>
      </c>
      <c r="J315" s="13"/>
      <c r="O315" s="9" t="s">
        <v>1267</v>
      </c>
      <c r="R315" s="13"/>
      <c r="S315" s="27" t="s">
        <v>396</v>
      </c>
      <c r="T315" s="2" t="s">
        <v>1272</v>
      </c>
      <c r="Z315" s="27" t="s">
        <v>396</v>
      </c>
      <c r="AA315" s="2" t="s">
        <v>1273</v>
      </c>
      <c r="AC315" s="27" t="s">
        <v>396</v>
      </c>
      <c r="AD315" s="2" t="s">
        <v>1277</v>
      </c>
      <c r="AF315" s="27" t="s">
        <v>396</v>
      </c>
      <c r="AG315" s="2" t="s">
        <v>1278</v>
      </c>
      <c r="AI315" s="27" t="s">
        <v>396</v>
      </c>
      <c r="AJ315" s="2" t="s">
        <v>1279</v>
      </c>
      <c r="AL315" s="2" t="s">
        <v>1276</v>
      </c>
      <c r="AM315" s="267"/>
      <c r="AN315" s="110"/>
      <c r="AO315" s="110"/>
      <c r="AP315" s="236"/>
      <c r="AQ315" s="9"/>
      <c r="AR315" s="13"/>
    </row>
    <row r="316" spans="2:44" x14ac:dyDescent="0.15">
      <c r="B316" s="112"/>
      <c r="G316" s="25" t="s">
        <v>396</v>
      </c>
      <c r="H316" s="2" t="s">
        <v>1143</v>
      </c>
      <c r="J316" s="13"/>
      <c r="O316" s="9"/>
      <c r="R316" s="13"/>
      <c r="S316" s="2" t="s">
        <v>1274</v>
      </c>
      <c r="W316" s="1197"/>
      <c r="X316" s="1197"/>
      <c r="Y316" s="1197"/>
      <c r="Z316" s="1197"/>
      <c r="AA316" s="1197"/>
      <c r="AB316" s="1197"/>
      <c r="AC316" s="1197"/>
      <c r="AD316" s="2" t="s">
        <v>1171</v>
      </c>
      <c r="AM316" s="267"/>
      <c r="AN316" s="110"/>
      <c r="AO316" s="110"/>
      <c r="AP316" s="236"/>
      <c r="AQ316" s="9"/>
      <c r="AR316" s="13"/>
    </row>
    <row r="317" spans="2:44" x14ac:dyDescent="0.15">
      <c r="B317" s="112"/>
      <c r="G317" s="29" t="s">
        <v>396</v>
      </c>
      <c r="H317" s="11" t="s">
        <v>297</v>
      </c>
      <c r="I317" s="11"/>
      <c r="J317" s="12"/>
      <c r="O317" s="10"/>
      <c r="P317" s="11"/>
      <c r="Q317" s="11"/>
      <c r="R317" s="12"/>
      <c r="S317" s="11" t="s">
        <v>1275</v>
      </c>
      <c r="T317" s="11"/>
      <c r="U317" s="11"/>
      <c r="V317" s="11"/>
      <c r="W317" s="1211"/>
      <c r="X317" s="1211"/>
      <c r="Y317" s="1211"/>
      <c r="Z317" s="1211"/>
      <c r="AA317" s="1211"/>
      <c r="AB317" s="1211"/>
      <c r="AC317" s="1211"/>
      <c r="AD317" s="11" t="s">
        <v>1171</v>
      </c>
      <c r="AE317" s="11"/>
      <c r="AF317" s="11"/>
      <c r="AG317" s="11"/>
      <c r="AH317" s="11"/>
      <c r="AI317" s="11"/>
      <c r="AJ317" s="11"/>
      <c r="AK317" s="11"/>
      <c r="AL317" s="11"/>
      <c r="AM317" s="267"/>
      <c r="AN317" s="110"/>
      <c r="AO317" s="110"/>
      <c r="AP317" s="236"/>
      <c r="AQ317" s="9"/>
      <c r="AR317" s="13"/>
    </row>
    <row r="318" spans="2:44" x14ac:dyDescent="0.15">
      <c r="B318" s="112"/>
      <c r="G318" s="9" t="s">
        <v>1285</v>
      </c>
      <c r="J318" s="13"/>
      <c r="O318" s="9" t="s">
        <v>1282</v>
      </c>
      <c r="R318" s="13"/>
      <c r="S318" s="27" t="s">
        <v>396</v>
      </c>
      <c r="T318" s="2" t="s">
        <v>1268</v>
      </c>
      <c r="AM318" s="267"/>
      <c r="AN318" s="110"/>
      <c r="AO318" s="110"/>
      <c r="AP318" s="236"/>
      <c r="AQ318" s="9"/>
      <c r="AR318" s="13"/>
    </row>
    <row r="319" spans="2:44" x14ac:dyDescent="0.15">
      <c r="B319" s="112"/>
      <c r="G319" s="25" t="s">
        <v>396</v>
      </c>
      <c r="H319" s="2" t="s">
        <v>1141</v>
      </c>
      <c r="J319" s="13"/>
      <c r="O319" s="9" t="s">
        <v>1266</v>
      </c>
      <c r="R319" s="13"/>
      <c r="T319" s="2" t="s">
        <v>1269</v>
      </c>
      <c r="V319" s="27" t="s">
        <v>396</v>
      </c>
      <c r="W319" s="2" t="s">
        <v>1270</v>
      </c>
      <c r="Z319" s="27" t="s">
        <v>396</v>
      </c>
      <c r="AA319" s="2" t="s">
        <v>1271</v>
      </c>
      <c r="AM319" s="267"/>
      <c r="AN319" s="110"/>
      <c r="AO319" s="110"/>
      <c r="AP319" s="236"/>
      <c r="AQ319" s="9"/>
      <c r="AR319" s="13"/>
    </row>
    <row r="320" spans="2:44" x14ac:dyDescent="0.15">
      <c r="B320" s="112"/>
      <c r="G320" s="25" t="s">
        <v>396</v>
      </c>
      <c r="H320" s="2" t="s">
        <v>1142</v>
      </c>
      <c r="J320" s="13"/>
      <c r="O320" s="9" t="s">
        <v>1267</v>
      </c>
      <c r="R320" s="13"/>
      <c r="S320" s="27" t="s">
        <v>396</v>
      </c>
      <c r="T320" s="2" t="s">
        <v>1272</v>
      </c>
      <c r="Z320" s="27" t="s">
        <v>396</v>
      </c>
      <c r="AA320" s="2" t="s">
        <v>1273</v>
      </c>
      <c r="AC320" s="27" t="s">
        <v>396</v>
      </c>
      <c r="AD320" s="2" t="s">
        <v>1277</v>
      </c>
      <c r="AF320" s="27" t="s">
        <v>396</v>
      </c>
      <c r="AG320" s="2" t="s">
        <v>1278</v>
      </c>
      <c r="AI320" s="27" t="s">
        <v>396</v>
      </c>
      <c r="AJ320" s="2" t="s">
        <v>1279</v>
      </c>
      <c r="AL320" s="2" t="s">
        <v>1276</v>
      </c>
      <c r="AM320" s="267"/>
      <c r="AN320" s="110"/>
      <c r="AO320" s="110"/>
      <c r="AP320" s="236"/>
      <c r="AQ320" s="9"/>
      <c r="AR320" s="13"/>
    </row>
    <row r="321" spans="2:44" x14ac:dyDescent="0.15">
      <c r="B321" s="112"/>
      <c r="G321" s="25" t="s">
        <v>396</v>
      </c>
      <c r="H321" s="2" t="s">
        <v>1143</v>
      </c>
      <c r="J321" s="13"/>
      <c r="O321" s="9"/>
      <c r="R321" s="13"/>
      <c r="S321" s="2" t="s">
        <v>1274</v>
      </c>
      <c r="W321" s="1197"/>
      <c r="X321" s="1197"/>
      <c r="Y321" s="1197"/>
      <c r="Z321" s="1197"/>
      <c r="AA321" s="1197"/>
      <c r="AB321" s="1197"/>
      <c r="AC321" s="1197"/>
      <c r="AD321" s="2" t="s">
        <v>1171</v>
      </c>
      <c r="AM321" s="267"/>
      <c r="AN321" s="110"/>
      <c r="AO321" s="110"/>
      <c r="AP321" s="236"/>
      <c r="AQ321" s="9"/>
      <c r="AR321" s="13"/>
    </row>
    <row r="322" spans="2:44" x14ac:dyDescent="0.15">
      <c r="B322" s="113"/>
      <c r="C322" s="11"/>
      <c r="D322" s="11"/>
      <c r="E322" s="11"/>
      <c r="F322" s="11"/>
      <c r="G322" s="29" t="s">
        <v>396</v>
      </c>
      <c r="H322" s="11" t="s">
        <v>297</v>
      </c>
      <c r="I322" s="11"/>
      <c r="J322" s="12"/>
      <c r="K322" s="11"/>
      <c r="L322" s="11"/>
      <c r="M322" s="11"/>
      <c r="N322" s="11"/>
      <c r="O322" s="10"/>
      <c r="P322" s="11"/>
      <c r="Q322" s="11"/>
      <c r="R322" s="12"/>
      <c r="S322" s="11" t="s">
        <v>1275</v>
      </c>
      <c r="T322" s="11"/>
      <c r="U322" s="11"/>
      <c r="V322" s="11"/>
      <c r="W322" s="1211"/>
      <c r="X322" s="1211"/>
      <c r="Y322" s="1211"/>
      <c r="Z322" s="1211"/>
      <c r="AA322" s="1211"/>
      <c r="AB322" s="1211"/>
      <c r="AC322" s="1211"/>
      <c r="AD322" s="11" t="s">
        <v>1171</v>
      </c>
      <c r="AE322" s="11"/>
      <c r="AF322" s="11"/>
      <c r="AG322" s="11"/>
      <c r="AH322" s="11"/>
      <c r="AI322" s="11"/>
      <c r="AJ322" s="11"/>
      <c r="AK322" s="11"/>
      <c r="AL322" s="11"/>
      <c r="AM322" s="268"/>
      <c r="AN322" s="108"/>
      <c r="AO322" s="108"/>
      <c r="AP322" s="269"/>
      <c r="AQ322" s="10"/>
      <c r="AR322" s="12"/>
    </row>
  </sheetData>
  <mergeCells count="162">
    <mergeCell ref="O61:AL61"/>
    <mergeCell ref="AB32:AD32"/>
    <mergeCell ref="W36:Z36"/>
    <mergeCell ref="U45:AE45"/>
    <mergeCell ref="X35:AA35"/>
    <mergeCell ref="S62:AL62"/>
    <mergeCell ref="AC46:AD46"/>
    <mergeCell ref="W271:AA271"/>
    <mergeCell ref="W263:AA263"/>
    <mergeCell ref="W267:AA267"/>
    <mergeCell ref="AF255:AH255"/>
    <mergeCell ref="Y211:AB211"/>
    <mergeCell ref="W194:AA194"/>
    <mergeCell ref="U202:AE202"/>
    <mergeCell ref="AF239:AH239"/>
    <mergeCell ref="AF247:AH247"/>
    <mergeCell ref="O226:AL226"/>
    <mergeCell ref="S227:AL227"/>
    <mergeCell ref="K110:AR110"/>
    <mergeCell ref="K111:AR111"/>
    <mergeCell ref="AC136:AD136"/>
    <mergeCell ref="X137:Y137"/>
    <mergeCell ref="X158:Y158"/>
    <mergeCell ref="AC159:AD159"/>
    <mergeCell ref="K6:AR6"/>
    <mergeCell ref="K7:AR7"/>
    <mergeCell ref="K58:AR58"/>
    <mergeCell ref="K59:AR59"/>
    <mergeCell ref="U24:AE24"/>
    <mergeCell ref="Y34:AB34"/>
    <mergeCell ref="AC25:AD25"/>
    <mergeCell ref="W26:AB26"/>
    <mergeCell ref="X32:Z32"/>
    <mergeCell ref="O9:AL9"/>
    <mergeCell ref="S10:AL10"/>
    <mergeCell ref="AN11:AP11"/>
    <mergeCell ref="AN12:AP12"/>
    <mergeCell ref="AN13:AP13"/>
    <mergeCell ref="W297:AA297"/>
    <mergeCell ref="W306:AC306"/>
    <mergeCell ref="W307:AC307"/>
    <mergeCell ref="W311:AC311"/>
    <mergeCell ref="W317:AC317"/>
    <mergeCell ref="W321:AC321"/>
    <mergeCell ref="W322:AC322"/>
    <mergeCell ref="W312:AC312"/>
    <mergeCell ref="W316:AC316"/>
    <mergeCell ref="AD293:AE293"/>
    <mergeCell ref="W275:AA275"/>
    <mergeCell ref="K282:AR282"/>
    <mergeCell ref="K283:AR283"/>
    <mergeCell ref="O285:AL285"/>
    <mergeCell ref="S286:AL286"/>
    <mergeCell ref="AC295:AD295"/>
    <mergeCell ref="B11:B28"/>
    <mergeCell ref="B115:B132"/>
    <mergeCell ref="X11:Z11"/>
    <mergeCell ref="AB11:AD11"/>
    <mergeCell ref="Y13:AB13"/>
    <mergeCell ref="X14:AA14"/>
    <mergeCell ref="W47:AB47"/>
    <mergeCell ref="W15:Z15"/>
    <mergeCell ref="AC77:AD77"/>
    <mergeCell ref="B287:B305"/>
    <mergeCell ref="Y288:Z288"/>
    <mergeCell ref="Y289:Z289"/>
    <mergeCell ref="X290:Z290"/>
    <mergeCell ref="Y291:AA291"/>
    <mergeCell ref="X292:Z292"/>
    <mergeCell ref="X294:Z294"/>
    <mergeCell ref="AC296:AD296"/>
    <mergeCell ref="U97:AE97"/>
    <mergeCell ref="W99:AB99"/>
    <mergeCell ref="S114:AL114"/>
    <mergeCell ref="AC98:AD98"/>
    <mergeCell ref="W134:AA134"/>
    <mergeCell ref="B63:B80"/>
    <mergeCell ref="W115:AA115"/>
    <mergeCell ref="W78:AB78"/>
    <mergeCell ref="Y65:AB65"/>
    <mergeCell ref="X66:AA66"/>
    <mergeCell ref="W67:Z67"/>
    <mergeCell ref="U76:AE76"/>
    <mergeCell ref="O113:AL113"/>
    <mergeCell ref="U123:AE123"/>
    <mergeCell ref="Y86:AB86"/>
    <mergeCell ref="X87:AA87"/>
    <mergeCell ref="X63:Z63"/>
    <mergeCell ref="AB63:AD63"/>
    <mergeCell ref="X84:Z84"/>
    <mergeCell ref="AB84:AD84"/>
    <mergeCell ref="Y132:AB132"/>
    <mergeCell ref="Z131:AC131"/>
    <mergeCell ref="B171:B188"/>
    <mergeCell ref="W171:AA171"/>
    <mergeCell ref="U179:AE179"/>
    <mergeCell ref="W181:AB181"/>
    <mergeCell ref="Z187:AC187"/>
    <mergeCell ref="Y188:AB188"/>
    <mergeCell ref="X135:Y135"/>
    <mergeCell ref="W138:AA138"/>
    <mergeCell ref="U146:AE146"/>
    <mergeCell ref="W148:AB148"/>
    <mergeCell ref="X160:Y160"/>
    <mergeCell ref="K167:AR167"/>
    <mergeCell ref="O169:AL169"/>
    <mergeCell ref="Z154:AC154"/>
    <mergeCell ref="Y155:AB155"/>
    <mergeCell ref="AN171:AP171"/>
    <mergeCell ref="AN172:AP172"/>
    <mergeCell ref="AN173:AP173"/>
    <mergeCell ref="K166:AR166"/>
    <mergeCell ref="S170:AL170"/>
    <mergeCell ref="W157:AA157"/>
    <mergeCell ref="B228:B245"/>
    <mergeCell ref="W228:AA228"/>
    <mergeCell ref="W235:AA235"/>
    <mergeCell ref="W236:AA236"/>
    <mergeCell ref="W231:Y231"/>
    <mergeCell ref="W190:AA190"/>
    <mergeCell ref="X191:Y191"/>
    <mergeCell ref="W204:AB204"/>
    <mergeCell ref="Z210:AC210"/>
    <mergeCell ref="AC192:AD192"/>
    <mergeCell ref="X193:Y193"/>
    <mergeCell ref="AN63:AP63"/>
    <mergeCell ref="AN64:AP64"/>
    <mergeCell ref="AN65:AP65"/>
    <mergeCell ref="W252:AA252"/>
    <mergeCell ref="W255:Y255"/>
    <mergeCell ref="W259:AA259"/>
    <mergeCell ref="W244:AA244"/>
    <mergeCell ref="W247:Y247"/>
    <mergeCell ref="W251:AA251"/>
    <mergeCell ref="AF231:AH231"/>
    <mergeCell ref="W239:Y239"/>
    <mergeCell ref="W243:AA243"/>
    <mergeCell ref="W213:AA213"/>
    <mergeCell ref="X216:Y216"/>
    <mergeCell ref="X214:Y214"/>
    <mergeCell ref="K223:AR223"/>
    <mergeCell ref="K224:AR224"/>
    <mergeCell ref="AC215:AD215"/>
    <mergeCell ref="AN228:AP228"/>
    <mergeCell ref="W125:AB125"/>
    <mergeCell ref="W88:Z88"/>
    <mergeCell ref="AN115:AP115"/>
    <mergeCell ref="AN116:AP116"/>
    <mergeCell ref="AN117:AP117"/>
    <mergeCell ref="AN305:AP305"/>
    <mergeCell ref="AN261:AP261"/>
    <mergeCell ref="AN262:AP262"/>
    <mergeCell ref="AN287:AP287"/>
    <mergeCell ref="AN288:AP288"/>
    <mergeCell ref="AN303:AP303"/>
    <mergeCell ref="AN304:AP304"/>
    <mergeCell ref="AN229:AP229"/>
    <mergeCell ref="AN230:AP230"/>
    <mergeCell ref="AN244:AP244"/>
    <mergeCell ref="AN245:AP245"/>
    <mergeCell ref="AN246:AP246"/>
    <mergeCell ref="AN260:AP260"/>
  </mergeCells>
  <phoneticPr fontId="2"/>
  <dataValidations count="1">
    <dataValidation type="list" allowBlank="1" showInputMessage="1" showErrorMessage="1" sqref="C126 B282 B223 B166 B110 B58 B6 G319:G322 G314:G317 G309:G312 AI320 AF320 AC320 Z319:Z320 V319 S320 S318 AI315 AF315 AC315 Z314:Z315 V314 S315 S313 AI310 AF310 AC310 Z309:Z310 V309 S310 S308 AI305 AF305 AC305 Z304:Z305 V304 S305 S49:S52 S101:S104 S91:S96 S98:S99 S86:S87 C74 S65:S66 S70:S75 S77:S78 S80:S83 I65:I69 G65:G69 C63 C11 S39:S44 S46:S47 S34:S35 C22 S13:S14 S18:S23 S25:S26 S28:S31 I13:I17 G13:G17 C115 I117:I121 G117:G121 S117:S122 S124:S125 S127:S130 S140:S145 S147:S148 S150:S153 C182 C171 I173:I177 G173:G177 S173:S178 S180:S181 S183:S186 S196:S201 S203:S204 S206:S209 C228 C239 AE273:AE274 AF238 I230:I234 G230:G234 X230 AB230 AF230 Y233:Y234 AE233:AE234 T238 X238 AB238 G304:G307 S303 S240:S243 AF254 I246:I250 G246:G250 X246 AB246 AF246 Y241:Y242 Y249:Y250 T254 X254 AB254 AE241:AE242 AE249:AE250 C253 S261:S263 Y257:Y258 AE257:AE258 S265:S267 Y261:Y262 AE261:AE262 S269:S271 Y265:Y266 AE265:AE266 Y269:Y270 I270:I274 S273:S275 C260 C266 C270 G262:G266 I262:I266 G270:G274 AE269:AE270 C287 C292 G287:G290 C303 S287:S289 V287 Z287 S291 S293 T295:T296 S297 T299 AM303:AM305 S230:T230 S246:T246 Y273:Y274 S233:S238 S249:S254 S256:S259 AM11:AM13 AM63:AM65 AM115:AM117 AM171:AM173 AM228:AM230 AM244:AM246 AM260:AM262 AM287:AM288 T301:T302" xr:uid="{00000000-0002-0000-1200-000000000000}">
      <formula1>"□,■"</formula1>
    </dataValidation>
  </dataValidations>
  <pageMargins left="0.78740157480314965" right="0.51181102362204722" top="0.59055118110236227" bottom="0.59055118110236227" header="0.11811023622047245" footer="0.11811023622047245"/>
  <pageSetup paperSize="9" scale="80" orientation="portrait" r:id="rId1"/>
  <headerFooter alignWithMargins="0">
    <oddFooter>&amp;C住戸-8&amp;R&amp;8株式会社ジェイ・イー・サポート</oddFooter>
  </headerFooter>
  <rowBreaks count="5" manualBreakCount="5">
    <brk id="52" min="1" max="43" man="1"/>
    <brk id="104" min="1" max="43" man="1"/>
    <brk id="160" min="1" max="43" man="1"/>
    <brk id="216" min="1" max="43" man="1"/>
    <brk id="275" min="1" max="4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sheetPr>
  <dimension ref="B2:AU179"/>
  <sheetViews>
    <sheetView showZeros="0" view="pageBreakPreview" topLeftCell="A116" zoomScaleNormal="100" zoomScaleSheetLayoutView="100" workbookViewId="0">
      <selection activeCell="AL15" sqref="AL15:AN15"/>
    </sheetView>
  </sheetViews>
  <sheetFormatPr defaultRowHeight="12" x14ac:dyDescent="0.15"/>
  <cols>
    <col min="1" max="1" width="3.625" style="2" customWidth="1"/>
    <col min="2" max="49" width="2.625" style="2" customWidth="1"/>
    <col min="50" max="16384" width="9" style="2"/>
  </cols>
  <sheetData>
    <row r="2" spans="2:47" s="238" customFormat="1" ht="15" customHeight="1" x14ac:dyDescent="0.15">
      <c r="B2" s="238" t="s">
        <v>298</v>
      </c>
    </row>
    <row r="4" spans="2:47" x14ac:dyDescent="0.15">
      <c r="B4" s="662" t="s">
        <v>1078</v>
      </c>
      <c r="C4" s="654"/>
      <c r="D4" s="654" t="s">
        <v>1079</v>
      </c>
      <c r="E4" s="654"/>
      <c r="F4" s="654"/>
      <c r="G4" s="654"/>
      <c r="AR4" s="38" t="s">
        <v>1107</v>
      </c>
    </row>
    <row r="6" spans="2:47" ht="12" customHeight="1" x14ac:dyDescent="0.15">
      <c r="B6" s="27" t="s">
        <v>957</v>
      </c>
      <c r="C6" s="2" t="s">
        <v>249</v>
      </c>
      <c r="K6" s="1319"/>
      <c r="L6" s="1320"/>
      <c r="M6" s="1320"/>
      <c r="N6" s="1320"/>
      <c r="O6" s="1320"/>
      <c r="P6" s="1320"/>
      <c r="Q6" s="1320"/>
      <c r="R6" s="1320"/>
      <c r="S6" s="1320"/>
      <c r="T6" s="1320"/>
      <c r="U6" s="1320"/>
      <c r="V6" s="1320"/>
      <c r="W6" s="1320"/>
      <c r="X6" s="1320"/>
      <c r="Y6" s="1320"/>
      <c r="Z6" s="1320"/>
      <c r="AA6" s="1320"/>
      <c r="AB6" s="1320"/>
      <c r="AC6" s="1320"/>
      <c r="AD6" s="1320"/>
      <c r="AE6" s="1320"/>
      <c r="AF6" s="1320"/>
      <c r="AG6" s="1320"/>
      <c r="AH6" s="1320"/>
      <c r="AI6" s="1320"/>
      <c r="AJ6" s="1320"/>
      <c r="AK6" s="1320"/>
      <c r="AL6" s="1320"/>
      <c r="AM6" s="1320"/>
      <c r="AN6" s="1320"/>
      <c r="AO6" s="1320"/>
      <c r="AP6" s="1320"/>
      <c r="AQ6" s="1320"/>
      <c r="AR6" s="1321"/>
      <c r="AT6" s="2" t="s">
        <v>923</v>
      </c>
      <c r="AU6" s="2" t="s">
        <v>927</v>
      </c>
    </row>
    <row r="7" spans="2:47" s="38" customFormat="1" ht="12" customHeight="1" x14ac:dyDescent="0.15">
      <c r="K7" s="1328"/>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30"/>
      <c r="AT7" s="2"/>
      <c r="AU7" s="2" t="s">
        <v>928</v>
      </c>
    </row>
    <row r="8" spans="2:47" s="38" customFormat="1" ht="12" customHeight="1" x14ac:dyDescent="0.15">
      <c r="B8" s="1"/>
      <c r="C8" s="665" t="s">
        <v>1841</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T8" s="2"/>
      <c r="AU8" s="2" t="s">
        <v>929</v>
      </c>
    </row>
    <row r="9" spans="2:47" x14ac:dyDescent="0.15">
      <c r="B9" s="3"/>
      <c r="C9" s="3" t="s">
        <v>279</v>
      </c>
      <c r="D9" s="4"/>
      <c r="E9" s="4"/>
      <c r="F9" s="4"/>
      <c r="G9" s="3" t="s">
        <v>284</v>
      </c>
      <c r="H9" s="4"/>
      <c r="I9" s="5"/>
      <c r="J9" s="4" t="s">
        <v>288</v>
      </c>
      <c r="K9" s="4"/>
      <c r="L9" s="4"/>
      <c r="M9" s="4"/>
      <c r="N9" s="1175" t="s">
        <v>291</v>
      </c>
      <c r="O9" s="1176"/>
      <c r="P9" s="1176"/>
      <c r="Q9" s="1176"/>
      <c r="R9" s="1176"/>
      <c r="S9" s="1176"/>
      <c r="T9" s="1176"/>
      <c r="U9" s="1176"/>
      <c r="V9" s="1176"/>
      <c r="W9" s="1176"/>
      <c r="X9" s="1176"/>
      <c r="Y9" s="1176"/>
      <c r="Z9" s="1176"/>
      <c r="AA9" s="1176"/>
      <c r="AB9" s="1176"/>
      <c r="AC9" s="1176"/>
      <c r="AD9" s="1176"/>
      <c r="AE9" s="1176"/>
      <c r="AF9" s="1176"/>
      <c r="AG9" s="1176"/>
      <c r="AH9" s="1176"/>
      <c r="AI9" s="1176"/>
      <c r="AJ9" s="1176"/>
      <c r="AK9" s="1176"/>
      <c r="AL9" s="1176"/>
      <c r="AM9" s="7"/>
      <c r="AN9" s="7" t="s">
        <v>299</v>
      </c>
      <c r="AO9" s="7"/>
      <c r="AP9" s="8"/>
      <c r="AQ9" s="3" t="s">
        <v>294</v>
      </c>
      <c r="AR9" s="5"/>
      <c r="AS9" s="9"/>
      <c r="AU9" s="38"/>
    </row>
    <row r="10" spans="2:47" x14ac:dyDescent="0.15">
      <c r="B10" s="10"/>
      <c r="C10" s="10" t="s">
        <v>280</v>
      </c>
      <c r="D10" s="11"/>
      <c r="E10" s="11"/>
      <c r="F10" s="11" t="s">
        <v>300</v>
      </c>
      <c r="G10" s="10" t="s">
        <v>285</v>
      </c>
      <c r="H10" s="11"/>
      <c r="I10" s="12" t="s">
        <v>397</v>
      </c>
      <c r="J10" s="11"/>
      <c r="K10" s="11"/>
      <c r="L10" s="11"/>
      <c r="M10" s="11" t="s">
        <v>397</v>
      </c>
      <c r="N10" s="10" t="s">
        <v>290</v>
      </c>
      <c r="O10" s="11"/>
      <c r="P10" s="11"/>
      <c r="Q10" s="11"/>
      <c r="R10" s="1175" t="s">
        <v>292</v>
      </c>
      <c r="S10" s="1176"/>
      <c r="T10" s="1176"/>
      <c r="U10" s="1176"/>
      <c r="V10" s="1176"/>
      <c r="W10" s="1176"/>
      <c r="X10" s="1176"/>
      <c r="Y10" s="1176"/>
      <c r="Z10" s="1176"/>
      <c r="AA10" s="1176"/>
      <c r="AB10" s="1176"/>
      <c r="AC10" s="1176"/>
      <c r="AD10" s="1176"/>
      <c r="AE10" s="1176"/>
      <c r="AF10" s="1176"/>
      <c r="AG10" s="1176"/>
      <c r="AH10" s="1176"/>
      <c r="AI10" s="1176"/>
      <c r="AJ10" s="1176"/>
      <c r="AK10" s="1176"/>
      <c r="AL10" s="1192"/>
      <c r="AM10" s="6" t="s">
        <v>293</v>
      </c>
      <c r="AN10" s="11"/>
      <c r="AO10" s="11"/>
      <c r="AP10" s="11"/>
      <c r="AQ10" s="10" t="s">
        <v>295</v>
      </c>
      <c r="AR10" s="12"/>
      <c r="AS10" s="9"/>
      <c r="AT10" s="38"/>
      <c r="AU10" s="2" t="s">
        <v>925</v>
      </c>
    </row>
    <row r="11" spans="2:47" ht="12" customHeight="1" x14ac:dyDescent="0.15">
      <c r="B11" s="1241" t="s">
        <v>398</v>
      </c>
      <c r="C11" s="675" t="s">
        <v>396</v>
      </c>
      <c r="D11" s="654" t="s">
        <v>1920</v>
      </c>
      <c r="E11" s="654"/>
      <c r="F11" s="654"/>
      <c r="G11" s="25" t="s">
        <v>396</v>
      </c>
      <c r="H11" s="2" t="s">
        <v>400</v>
      </c>
      <c r="I11" s="13"/>
      <c r="J11" s="2" t="s">
        <v>1293</v>
      </c>
      <c r="N11" s="9" t="s">
        <v>1294</v>
      </c>
      <c r="R11" s="9" t="s">
        <v>1297</v>
      </c>
      <c r="W11" s="1196"/>
      <c r="X11" s="1196"/>
      <c r="Y11" s="1196"/>
      <c r="Z11" s="1196"/>
      <c r="AA11" s="2" t="s">
        <v>1171</v>
      </c>
      <c r="AM11" s="670" t="s">
        <v>396</v>
      </c>
      <c r="AN11" s="1173" t="s">
        <v>2098</v>
      </c>
      <c r="AO11" s="1173"/>
      <c r="AP11" s="1174"/>
      <c r="AQ11" s="9"/>
      <c r="AR11" s="13"/>
      <c r="AS11" s="9"/>
      <c r="AU11" s="2" t="s">
        <v>926</v>
      </c>
    </row>
    <row r="12" spans="2:47" x14ac:dyDescent="0.15">
      <c r="B12" s="1242"/>
      <c r="C12" s="653" t="s">
        <v>404</v>
      </c>
      <c r="D12" s="654"/>
      <c r="E12" s="654"/>
      <c r="F12" s="654"/>
      <c r="G12" s="25" t="s">
        <v>396</v>
      </c>
      <c r="H12" s="2" t="s">
        <v>354</v>
      </c>
      <c r="I12" s="13"/>
      <c r="J12" s="2" t="s">
        <v>427</v>
      </c>
      <c r="N12" s="9" t="s">
        <v>1295</v>
      </c>
      <c r="R12" s="9" t="s">
        <v>1298</v>
      </c>
      <c r="AM12" s="670" t="s">
        <v>396</v>
      </c>
      <c r="AN12" s="1173"/>
      <c r="AO12" s="1173"/>
      <c r="AP12" s="1174"/>
      <c r="AQ12" s="9"/>
      <c r="AR12" s="13"/>
      <c r="AS12" s="9"/>
    </row>
    <row r="13" spans="2:47" x14ac:dyDescent="0.15">
      <c r="B13" s="1242"/>
      <c r="C13" s="653" t="s">
        <v>405</v>
      </c>
      <c r="D13" s="654"/>
      <c r="E13" s="654"/>
      <c r="F13" s="654"/>
      <c r="G13" s="25" t="s">
        <v>396</v>
      </c>
      <c r="H13" s="2" t="s">
        <v>401</v>
      </c>
      <c r="I13" s="13"/>
      <c r="N13" s="9" t="s">
        <v>1296</v>
      </c>
      <c r="R13" s="25" t="s">
        <v>396</v>
      </c>
      <c r="S13" s="2" t="s">
        <v>1299</v>
      </c>
      <c r="U13" s="27" t="s">
        <v>396</v>
      </c>
      <c r="V13" s="2" t="s">
        <v>1300</v>
      </c>
      <c r="X13" s="27" t="s">
        <v>396</v>
      </c>
      <c r="Y13" s="2" t="s">
        <v>1301</v>
      </c>
      <c r="AA13" s="27" t="s">
        <v>396</v>
      </c>
      <c r="AB13" s="2" t="s">
        <v>1302</v>
      </c>
      <c r="AE13" s="27" t="s">
        <v>396</v>
      </c>
      <c r="AF13" s="2" t="s">
        <v>1303</v>
      </c>
      <c r="AI13" s="27" t="s">
        <v>396</v>
      </c>
      <c r="AJ13" s="2" t="s">
        <v>1304</v>
      </c>
      <c r="AM13" s="267"/>
      <c r="AN13" s="110"/>
      <c r="AO13" s="110"/>
      <c r="AP13" s="110"/>
      <c r="AQ13" s="9"/>
      <c r="AR13" s="13"/>
      <c r="AS13" s="9"/>
      <c r="AU13" s="330" t="s">
        <v>1470</v>
      </c>
    </row>
    <row r="14" spans="2:47" x14ac:dyDescent="0.15">
      <c r="B14" s="1242"/>
      <c r="C14" s="653" t="s">
        <v>406</v>
      </c>
      <c r="D14" s="654"/>
      <c r="E14" s="654"/>
      <c r="F14" s="654"/>
      <c r="G14" s="25" t="s">
        <v>396</v>
      </c>
      <c r="H14" s="2" t="s">
        <v>402</v>
      </c>
      <c r="I14" s="13"/>
      <c r="N14" s="9"/>
      <c r="R14" s="10"/>
      <c r="S14" s="11"/>
      <c r="T14" s="11"/>
      <c r="U14" s="11"/>
      <c r="V14" s="11"/>
      <c r="W14" s="11"/>
      <c r="X14" s="11"/>
      <c r="Y14" s="11"/>
      <c r="Z14" s="11"/>
      <c r="AA14" s="11"/>
      <c r="AB14" s="11"/>
      <c r="AC14" s="11"/>
      <c r="AD14" s="11"/>
      <c r="AE14" s="11"/>
      <c r="AF14" s="11"/>
      <c r="AG14" s="11"/>
      <c r="AH14" s="11"/>
      <c r="AI14" s="11"/>
      <c r="AJ14" s="11"/>
      <c r="AK14" s="11"/>
      <c r="AL14" s="12"/>
      <c r="AM14" s="267"/>
      <c r="AN14" s="110"/>
      <c r="AO14" s="110"/>
      <c r="AP14" s="110"/>
      <c r="AQ14" s="9"/>
      <c r="AR14" s="13"/>
      <c r="AS14" s="9"/>
    </row>
    <row r="15" spans="2:47" x14ac:dyDescent="0.15">
      <c r="B15" s="1242"/>
      <c r="C15" s="9"/>
      <c r="G15" s="25" t="s">
        <v>396</v>
      </c>
      <c r="H15" s="2" t="s">
        <v>403</v>
      </c>
      <c r="I15" s="13"/>
      <c r="N15" s="9"/>
      <c r="R15" s="1659" t="s">
        <v>1095</v>
      </c>
      <c r="S15" s="1276"/>
      <c r="T15" s="1276"/>
      <c r="U15" s="1276"/>
      <c r="V15" s="1276"/>
      <c r="W15" s="1276"/>
      <c r="X15" s="1276"/>
      <c r="Y15" s="1276"/>
      <c r="Z15" s="38" t="s">
        <v>932</v>
      </c>
      <c r="AA15" s="27" t="s">
        <v>396</v>
      </c>
      <c r="AB15" s="2" t="s">
        <v>1305</v>
      </c>
      <c r="AC15" s="27" t="s">
        <v>396</v>
      </c>
      <c r="AD15" s="2" t="s">
        <v>1306</v>
      </c>
      <c r="AM15" s="267"/>
      <c r="AN15" s="110"/>
      <c r="AO15" s="110"/>
      <c r="AP15" s="110"/>
      <c r="AQ15" s="9"/>
      <c r="AR15" s="13"/>
      <c r="AS15" s="9"/>
    </row>
    <row r="16" spans="2:47" ht="13.5" x14ac:dyDescent="0.15">
      <c r="B16" s="1242"/>
      <c r="C16" s="9"/>
      <c r="G16" s="9"/>
      <c r="I16" s="13"/>
      <c r="J16" s="10"/>
      <c r="K16" s="11"/>
      <c r="L16" s="11"/>
      <c r="M16" s="11"/>
      <c r="N16" s="10"/>
      <c r="O16" s="11"/>
      <c r="P16" s="11"/>
      <c r="Q16" s="11"/>
      <c r="R16" s="1660" t="s">
        <v>1096</v>
      </c>
      <c r="S16" s="1661"/>
      <c r="T16" s="1661"/>
      <c r="U16" s="1661"/>
      <c r="V16" s="1661"/>
      <c r="W16" s="1661"/>
      <c r="X16" s="1661"/>
      <c r="Y16" s="1661"/>
      <c r="Z16" s="1661"/>
      <c r="AA16" s="1661"/>
      <c r="AB16" s="11" t="s">
        <v>230</v>
      </c>
      <c r="AC16" s="1211"/>
      <c r="AD16" s="1211"/>
      <c r="AE16" s="1211"/>
      <c r="AF16" s="11" t="s">
        <v>1155</v>
      </c>
      <c r="AG16" s="11"/>
      <c r="AH16" s="11"/>
      <c r="AI16" s="11"/>
      <c r="AJ16" s="11"/>
      <c r="AK16" s="11"/>
      <c r="AL16" s="11"/>
      <c r="AM16" s="268"/>
      <c r="AN16" s="108"/>
      <c r="AO16" s="108"/>
      <c r="AP16" s="108"/>
      <c r="AQ16" s="10"/>
      <c r="AR16" s="12"/>
      <c r="AS16" s="9"/>
    </row>
    <row r="17" spans="2:45" x14ac:dyDescent="0.15">
      <c r="B17" s="1242"/>
      <c r="C17" s="9"/>
      <c r="G17" s="9"/>
      <c r="I17" s="13"/>
      <c r="J17" s="2" t="s">
        <v>1307</v>
      </c>
      <c r="N17" s="9" t="s">
        <v>1308</v>
      </c>
      <c r="R17" s="9" t="s">
        <v>1311</v>
      </c>
      <c r="AM17" s="670" t="s">
        <v>396</v>
      </c>
      <c r="AN17" s="1173" t="s">
        <v>2098</v>
      </c>
      <c r="AO17" s="1173"/>
      <c r="AP17" s="1174"/>
      <c r="AQ17" s="9"/>
      <c r="AR17" s="13"/>
      <c r="AS17" s="9"/>
    </row>
    <row r="18" spans="2:45" x14ac:dyDescent="0.15">
      <c r="B18" s="1242"/>
      <c r="C18" s="9"/>
      <c r="G18" s="9"/>
      <c r="I18" s="13"/>
      <c r="N18" s="9" t="s">
        <v>1309</v>
      </c>
      <c r="R18" s="9"/>
      <c r="S18" s="2" t="s">
        <v>1312</v>
      </c>
      <c r="Y18" s="1197"/>
      <c r="Z18" s="1197"/>
      <c r="AA18" s="1197"/>
      <c r="AB18" s="2" t="s">
        <v>1155</v>
      </c>
      <c r="AM18" s="670" t="s">
        <v>396</v>
      </c>
      <c r="AN18" s="1173" t="s">
        <v>2095</v>
      </c>
      <c r="AO18" s="1173"/>
      <c r="AP18" s="1174"/>
      <c r="AQ18" s="9"/>
      <c r="AR18" s="13"/>
      <c r="AS18" s="9"/>
    </row>
    <row r="19" spans="2:45" x14ac:dyDescent="0.15">
      <c r="B19" s="1242"/>
      <c r="C19" s="9"/>
      <c r="G19" s="9"/>
      <c r="I19" s="13"/>
      <c r="N19" s="9" t="s">
        <v>1310</v>
      </c>
      <c r="R19" s="9"/>
      <c r="S19" s="2" t="s">
        <v>1313</v>
      </c>
      <c r="Y19" s="1197"/>
      <c r="Z19" s="1197"/>
      <c r="AA19" s="1197"/>
      <c r="AB19" s="2" t="s">
        <v>1155</v>
      </c>
      <c r="AM19" s="267"/>
      <c r="AN19" s="110"/>
      <c r="AO19" s="110"/>
      <c r="AP19" s="110"/>
      <c r="AQ19" s="9"/>
      <c r="AR19" s="13"/>
      <c r="AS19" s="9"/>
    </row>
    <row r="20" spans="2:45" x14ac:dyDescent="0.15">
      <c r="B20" s="1242"/>
      <c r="C20" s="9"/>
      <c r="G20" s="9"/>
      <c r="I20" s="13"/>
      <c r="N20" s="9"/>
      <c r="R20" s="9" t="s">
        <v>1314</v>
      </c>
      <c r="Y20" s="1197"/>
      <c r="Z20" s="1197"/>
      <c r="AA20" s="1197"/>
      <c r="AB20" s="2" t="s">
        <v>1155</v>
      </c>
      <c r="AM20" s="267"/>
      <c r="AN20" s="110"/>
      <c r="AO20" s="110"/>
      <c r="AP20" s="110"/>
      <c r="AQ20" s="9"/>
      <c r="AR20" s="13"/>
      <c r="AS20" s="9"/>
    </row>
    <row r="21" spans="2:45" x14ac:dyDescent="0.15">
      <c r="B21" s="1242"/>
      <c r="C21" s="9"/>
      <c r="G21" s="9"/>
      <c r="I21" s="13"/>
      <c r="N21" s="9"/>
      <c r="R21" s="102" t="s">
        <v>1323</v>
      </c>
      <c r="S21" s="2" t="s">
        <v>1319</v>
      </c>
      <c r="AM21" s="267"/>
      <c r="AN21" s="110"/>
      <c r="AO21" s="110"/>
      <c r="AP21" s="110"/>
      <c r="AQ21" s="9"/>
      <c r="AR21" s="13"/>
      <c r="AS21" s="9"/>
    </row>
    <row r="22" spans="2:45" x14ac:dyDescent="0.15">
      <c r="B22" s="1242"/>
      <c r="C22" s="9"/>
      <c r="G22" s="9"/>
      <c r="I22" s="13"/>
      <c r="N22" s="9"/>
      <c r="R22" s="9"/>
      <c r="S22" s="2" t="s">
        <v>1320</v>
      </c>
      <c r="U22" s="1197"/>
      <c r="V22" s="1197"/>
      <c r="W22" s="2" t="s">
        <v>1324</v>
      </c>
      <c r="Y22" s="2" t="s">
        <v>1321</v>
      </c>
      <c r="AA22" s="110"/>
      <c r="AB22" s="110"/>
      <c r="AC22" s="2" t="s">
        <v>1324</v>
      </c>
      <c r="AE22" s="2" t="s">
        <v>1322</v>
      </c>
      <c r="AG22" s="110"/>
      <c r="AH22" s="110"/>
      <c r="AI22" s="2" t="s">
        <v>1155</v>
      </c>
      <c r="AM22" s="267"/>
      <c r="AN22" s="110"/>
      <c r="AO22" s="110"/>
      <c r="AP22" s="110"/>
      <c r="AQ22" s="9"/>
      <c r="AR22" s="13"/>
      <c r="AS22" s="9"/>
    </row>
    <row r="23" spans="2:45" x14ac:dyDescent="0.15">
      <c r="B23" s="1242"/>
      <c r="C23" s="9"/>
      <c r="G23" s="9"/>
      <c r="I23" s="13"/>
      <c r="N23" s="9"/>
      <c r="R23" s="9" t="s">
        <v>1315</v>
      </c>
      <c r="Y23" s="27" t="s">
        <v>396</v>
      </c>
      <c r="Z23" s="2" t="s">
        <v>1316</v>
      </c>
      <c r="AB23" s="27" t="s">
        <v>396</v>
      </c>
      <c r="AC23" s="2" t="s">
        <v>1317</v>
      </c>
      <c r="AF23" s="1197"/>
      <c r="AG23" s="1197"/>
      <c r="AH23" s="2" t="s">
        <v>1155</v>
      </c>
      <c r="AM23" s="267"/>
      <c r="AN23" s="110"/>
      <c r="AO23" s="110"/>
      <c r="AP23" s="110"/>
      <c r="AQ23" s="9"/>
      <c r="AR23" s="13"/>
      <c r="AS23" s="9"/>
    </row>
    <row r="24" spans="2:45" x14ac:dyDescent="0.15">
      <c r="B24" s="1242"/>
      <c r="C24" s="9"/>
      <c r="G24" s="9"/>
      <c r="I24" s="13"/>
      <c r="N24" s="9"/>
      <c r="R24" s="9" t="s">
        <v>1318</v>
      </c>
      <c r="Y24" s="27" t="s">
        <v>396</v>
      </c>
      <c r="Z24" s="2" t="s">
        <v>1316</v>
      </c>
      <c r="AB24" s="27" t="s">
        <v>396</v>
      </c>
      <c r="AC24" s="2" t="s">
        <v>1317</v>
      </c>
      <c r="AF24" s="1197"/>
      <c r="AG24" s="1197"/>
      <c r="AH24" s="2" t="s">
        <v>1155</v>
      </c>
      <c r="AM24" s="267"/>
      <c r="AN24" s="110"/>
      <c r="AO24" s="110"/>
      <c r="AP24" s="110"/>
      <c r="AQ24" s="9"/>
      <c r="AR24" s="13"/>
      <c r="AS24" s="9"/>
    </row>
    <row r="25" spans="2:45" x14ac:dyDescent="0.15">
      <c r="B25" s="1242"/>
      <c r="C25" s="9"/>
      <c r="G25" s="9"/>
      <c r="I25" s="13"/>
      <c r="N25" s="9"/>
      <c r="R25" s="102" t="s">
        <v>1323</v>
      </c>
      <c r="S25" s="2" t="s">
        <v>1319</v>
      </c>
      <c r="AM25" s="267"/>
      <c r="AN25" s="110"/>
      <c r="AO25" s="110"/>
      <c r="AP25" s="110"/>
      <c r="AQ25" s="9"/>
      <c r="AR25" s="13"/>
      <c r="AS25" s="9"/>
    </row>
    <row r="26" spans="2:45" x14ac:dyDescent="0.15">
      <c r="B26" s="1242"/>
      <c r="C26" s="9"/>
      <c r="G26" s="9"/>
      <c r="I26" s="13"/>
      <c r="N26" s="9"/>
      <c r="R26" s="9"/>
      <c r="S26" s="2" t="s">
        <v>1320</v>
      </c>
      <c r="U26" s="1197"/>
      <c r="V26" s="1197"/>
      <c r="W26" s="2" t="s">
        <v>1324</v>
      </c>
      <c r="Y26" s="2" t="s">
        <v>1321</v>
      </c>
      <c r="AA26" s="110"/>
      <c r="AB26" s="110"/>
      <c r="AC26" s="2" t="s">
        <v>1324</v>
      </c>
      <c r="AE26" s="2" t="s">
        <v>1322</v>
      </c>
      <c r="AG26" s="110"/>
      <c r="AH26" s="110"/>
      <c r="AI26" s="2" t="s">
        <v>1155</v>
      </c>
      <c r="AL26" s="13"/>
      <c r="AM26" s="267"/>
      <c r="AN26" s="110"/>
      <c r="AO26" s="110"/>
      <c r="AP26" s="110"/>
      <c r="AQ26" s="9"/>
      <c r="AR26" s="13"/>
      <c r="AS26" s="9"/>
    </row>
    <row r="27" spans="2:45" ht="13.5" customHeight="1" x14ac:dyDescent="0.15">
      <c r="B27" s="1242"/>
      <c r="C27" s="9"/>
      <c r="G27" s="9"/>
      <c r="I27" s="13"/>
      <c r="N27" s="10"/>
      <c r="O27" s="11"/>
      <c r="P27" s="11"/>
      <c r="Q27" s="11"/>
      <c r="R27" s="299" t="s">
        <v>577</v>
      </c>
      <c r="S27" s="1658" t="s">
        <v>1443</v>
      </c>
      <c r="T27" s="1658"/>
      <c r="U27" s="1658"/>
      <c r="V27" s="1658"/>
      <c r="W27" s="1658"/>
      <c r="X27" s="1658"/>
      <c r="Y27" s="1658"/>
      <c r="Z27" s="28" t="s">
        <v>396</v>
      </c>
      <c r="AA27" s="11" t="s">
        <v>1441</v>
      </c>
      <c r="AB27" s="11"/>
      <c r="AC27" s="28" t="s">
        <v>396</v>
      </c>
      <c r="AD27" s="11" t="s">
        <v>1442</v>
      </c>
      <c r="AE27" s="298"/>
      <c r="AF27" s="298"/>
      <c r="AG27" s="298"/>
      <c r="AH27" s="11"/>
      <c r="AI27" s="11"/>
      <c r="AJ27" s="28" t="s">
        <v>396</v>
      </c>
      <c r="AK27" s="11" t="s">
        <v>944</v>
      </c>
      <c r="AL27" s="12"/>
      <c r="AM27" s="267"/>
      <c r="AN27" s="110"/>
      <c r="AO27" s="110"/>
      <c r="AP27" s="110"/>
      <c r="AQ27" s="9"/>
      <c r="AR27" s="13"/>
      <c r="AS27" s="9"/>
    </row>
    <row r="28" spans="2:45" x14ac:dyDescent="0.15">
      <c r="B28" s="1242"/>
      <c r="C28" s="9"/>
      <c r="G28" s="9"/>
      <c r="I28" s="13"/>
      <c r="N28" s="9" t="s">
        <v>2424</v>
      </c>
      <c r="R28" s="25" t="s">
        <v>396</v>
      </c>
      <c r="S28" s="2" t="s">
        <v>2425</v>
      </c>
      <c r="AM28" s="267"/>
      <c r="AN28" s="110"/>
      <c r="AO28" s="110"/>
      <c r="AP28" s="110"/>
      <c r="AQ28" s="9"/>
      <c r="AR28" s="13"/>
      <c r="AS28" s="9"/>
    </row>
    <row r="29" spans="2:45" x14ac:dyDescent="0.15">
      <c r="B29" s="9"/>
      <c r="C29" s="9"/>
      <c r="G29" s="9"/>
      <c r="I29" s="13"/>
      <c r="N29" s="9" t="s">
        <v>1309</v>
      </c>
      <c r="R29" s="25" t="s">
        <v>396</v>
      </c>
      <c r="S29" s="2" t="s">
        <v>2426</v>
      </c>
      <c r="AB29" s="2" t="s">
        <v>23</v>
      </c>
      <c r="AF29" s="666"/>
      <c r="AG29" s="666"/>
      <c r="AH29" s="666"/>
      <c r="AI29" s="666"/>
      <c r="AJ29" s="666"/>
      <c r="AK29" s="666"/>
      <c r="AL29" s="2" t="s">
        <v>52</v>
      </c>
      <c r="AM29" s="267"/>
      <c r="AN29" s="110"/>
      <c r="AO29" s="110"/>
      <c r="AP29" s="110"/>
      <c r="AQ29" s="9"/>
      <c r="AR29" s="13"/>
      <c r="AS29" s="9"/>
    </row>
    <row r="30" spans="2:45" x14ac:dyDescent="0.15">
      <c r="B30" s="9"/>
      <c r="C30" s="9"/>
      <c r="G30" s="9"/>
      <c r="I30" s="13"/>
      <c r="N30" s="9" t="s">
        <v>1310</v>
      </c>
      <c r="R30" s="9" t="s">
        <v>25</v>
      </c>
      <c r="U30" s="1197"/>
      <c r="V30" s="1197"/>
      <c r="W30" s="1197"/>
      <c r="X30" s="2" t="s">
        <v>1423</v>
      </c>
      <c r="Y30" s="2" t="s">
        <v>2427</v>
      </c>
      <c r="AB30" s="1197"/>
      <c r="AC30" s="1197"/>
      <c r="AD30" s="1197"/>
      <c r="AE30" s="2" t="s">
        <v>1423</v>
      </c>
      <c r="AF30" s="2" t="s">
        <v>24</v>
      </c>
      <c r="AI30" s="1197"/>
      <c r="AJ30" s="1197"/>
      <c r="AK30" s="1197"/>
      <c r="AL30" s="2" t="s">
        <v>1423</v>
      </c>
      <c r="AM30" s="267"/>
      <c r="AN30" s="110"/>
      <c r="AO30" s="110"/>
      <c r="AP30" s="110"/>
      <c r="AQ30" s="9"/>
      <c r="AR30" s="13"/>
      <c r="AS30" s="9"/>
    </row>
    <row r="31" spans="2:45" x14ac:dyDescent="0.15">
      <c r="B31" s="9"/>
      <c r="C31" s="9"/>
      <c r="G31" s="9"/>
      <c r="I31" s="13"/>
      <c r="N31" s="10"/>
      <c r="O31" s="11"/>
      <c r="P31" s="11"/>
      <c r="Q31" s="11"/>
      <c r="R31" s="10"/>
      <c r="S31" s="11"/>
      <c r="T31" s="11"/>
      <c r="U31" s="11"/>
      <c r="V31" s="11"/>
      <c r="W31" s="11"/>
      <c r="X31" s="11"/>
      <c r="Y31" s="11"/>
      <c r="Z31" s="11"/>
      <c r="AA31" s="11"/>
      <c r="AB31" s="11"/>
      <c r="AC31" s="11"/>
      <c r="AD31" s="11"/>
      <c r="AE31" s="11"/>
      <c r="AF31" s="11"/>
      <c r="AG31" s="11"/>
      <c r="AH31" s="11"/>
      <c r="AI31" s="11"/>
      <c r="AJ31" s="11"/>
      <c r="AK31" s="11"/>
      <c r="AL31" s="12"/>
      <c r="AM31" s="267"/>
      <c r="AN31" s="110"/>
      <c r="AO31" s="110"/>
      <c r="AP31" s="110"/>
      <c r="AQ31" s="9"/>
      <c r="AR31" s="13"/>
      <c r="AS31" s="9"/>
    </row>
    <row r="32" spans="2:45" x14ac:dyDescent="0.15">
      <c r="B32" s="9"/>
      <c r="C32" s="9"/>
      <c r="G32" s="9"/>
      <c r="I32" s="13"/>
      <c r="N32" s="9" t="s">
        <v>494</v>
      </c>
      <c r="R32" s="9" t="s">
        <v>29</v>
      </c>
      <c r="V32" s="2" t="s">
        <v>27</v>
      </c>
      <c r="W32" s="1196"/>
      <c r="X32" s="1196"/>
      <c r="Y32" s="1196"/>
      <c r="Z32" s="1196"/>
      <c r="AA32" s="1196"/>
      <c r="AB32" s="1196"/>
      <c r="AC32" s="1196"/>
      <c r="AD32" s="2" t="s">
        <v>1423</v>
      </c>
      <c r="AM32" s="267"/>
      <c r="AN32" s="110"/>
      <c r="AO32" s="110"/>
      <c r="AP32" s="110"/>
      <c r="AQ32" s="9"/>
      <c r="AR32" s="13"/>
      <c r="AS32" s="9"/>
    </row>
    <row r="33" spans="2:45" x14ac:dyDescent="0.15">
      <c r="B33" s="9"/>
      <c r="C33" s="9"/>
      <c r="G33" s="9"/>
      <c r="I33" s="13"/>
      <c r="N33" s="9" t="s">
        <v>1309</v>
      </c>
      <c r="R33" s="9" t="s">
        <v>28</v>
      </c>
      <c r="V33" s="2" t="s">
        <v>27</v>
      </c>
      <c r="W33" s="1197"/>
      <c r="X33" s="1197"/>
      <c r="Y33" s="1197"/>
      <c r="Z33" s="1197"/>
      <c r="AA33" s="1197"/>
      <c r="AB33" s="2" t="s">
        <v>1371</v>
      </c>
      <c r="AD33" s="2" t="s">
        <v>1423</v>
      </c>
      <c r="AM33" s="267"/>
      <c r="AN33" s="110"/>
      <c r="AO33" s="110"/>
      <c r="AP33" s="110"/>
      <c r="AQ33" s="9"/>
      <c r="AR33" s="13"/>
      <c r="AS33" s="9"/>
    </row>
    <row r="34" spans="2:45" x14ac:dyDescent="0.15">
      <c r="B34" s="9"/>
      <c r="C34" s="9"/>
      <c r="G34" s="9"/>
      <c r="I34" s="13"/>
      <c r="J34" s="10"/>
      <c r="K34" s="11"/>
      <c r="L34" s="11"/>
      <c r="M34" s="11"/>
      <c r="N34" s="10" t="s">
        <v>26</v>
      </c>
      <c r="O34" s="11"/>
      <c r="P34" s="11"/>
      <c r="Q34" s="11"/>
      <c r="R34" s="10"/>
      <c r="S34" s="11"/>
      <c r="T34" s="11"/>
      <c r="U34" s="11"/>
      <c r="V34" s="11"/>
      <c r="W34" s="11"/>
      <c r="X34" s="11"/>
      <c r="Y34" s="11"/>
      <c r="Z34" s="11"/>
      <c r="AA34" s="11"/>
      <c r="AB34" s="11"/>
      <c r="AC34" s="11"/>
      <c r="AD34" s="11"/>
      <c r="AE34" s="11"/>
      <c r="AF34" s="11"/>
      <c r="AG34" s="11"/>
      <c r="AH34" s="11"/>
      <c r="AI34" s="11"/>
      <c r="AJ34" s="11"/>
      <c r="AK34" s="11"/>
      <c r="AL34" s="11"/>
      <c r="AM34" s="268"/>
      <c r="AN34" s="108"/>
      <c r="AO34" s="108"/>
      <c r="AP34" s="108"/>
      <c r="AQ34" s="10"/>
      <c r="AR34" s="12"/>
      <c r="AS34" s="9"/>
    </row>
    <row r="35" spans="2:45" x14ac:dyDescent="0.15">
      <c r="B35" s="9"/>
      <c r="C35" s="9"/>
      <c r="G35" s="9"/>
      <c r="I35" s="13"/>
      <c r="J35" s="2" t="s">
        <v>30</v>
      </c>
      <c r="N35" s="9" t="s">
        <v>53</v>
      </c>
      <c r="R35" s="9" t="s">
        <v>46</v>
      </c>
      <c r="U35" s="2" t="s">
        <v>47</v>
      </c>
      <c r="V35" s="1196"/>
      <c r="W35" s="1196"/>
      <c r="X35" s="1196"/>
      <c r="Y35" s="2" t="s">
        <v>44</v>
      </c>
      <c r="AM35" s="670" t="s">
        <v>396</v>
      </c>
      <c r="AN35" s="1173" t="s">
        <v>2097</v>
      </c>
      <c r="AO35" s="1173"/>
      <c r="AP35" s="1174"/>
      <c r="AQ35" s="9"/>
      <c r="AR35" s="13"/>
      <c r="AS35" s="9"/>
    </row>
    <row r="36" spans="2:45" x14ac:dyDescent="0.15">
      <c r="B36" s="9"/>
      <c r="C36" s="9"/>
      <c r="G36" s="9"/>
      <c r="I36" s="13"/>
      <c r="J36" s="2" t="s">
        <v>768</v>
      </c>
      <c r="N36" s="9"/>
      <c r="R36" s="9" t="s">
        <v>48</v>
      </c>
      <c r="U36" s="2" t="s">
        <v>49</v>
      </c>
      <c r="V36" s="1197"/>
      <c r="W36" s="1197"/>
      <c r="X36" s="1197"/>
      <c r="Y36" s="2" t="s">
        <v>1155</v>
      </c>
      <c r="AM36" s="670" t="s">
        <v>396</v>
      </c>
      <c r="AN36" s="1173" t="s">
        <v>2098</v>
      </c>
      <c r="AO36" s="1173"/>
      <c r="AP36" s="1174"/>
      <c r="AQ36" s="9"/>
      <c r="AR36" s="13"/>
      <c r="AS36" s="9"/>
    </row>
    <row r="37" spans="2:45" x14ac:dyDescent="0.15">
      <c r="B37" s="9"/>
      <c r="C37" s="9"/>
      <c r="G37" s="9"/>
      <c r="I37" s="13"/>
      <c r="N37" s="10"/>
      <c r="O37" s="11"/>
      <c r="P37" s="11"/>
      <c r="Q37" s="11"/>
      <c r="R37" s="10" t="s">
        <v>50</v>
      </c>
      <c r="S37" s="11"/>
      <c r="T37" s="11"/>
      <c r="U37" s="11" t="s">
        <v>51</v>
      </c>
      <c r="V37" s="1211"/>
      <c r="W37" s="1211"/>
      <c r="X37" s="11" t="s">
        <v>31</v>
      </c>
      <c r="Y37" s="1211"/>
      <c r="Z37" s="1211"/>
      <c r="AA37" s="1211"/>
      <c r="AB37" s="11" t="s">
        <v>52</v>
      </c>
      <c r="AC37" s="11"/>
      <c r="AD37" s="11"/>
      <c r="AE37" s="11"/>
      <c r="AF37" s="11"/>
      <c r="AG37" s="11"/>
      <c r="AH37" s="11"/>
      <c r="AI37" s="11"/>
      <c r="AJ37" s="11"/>
      <c r="AK37" s="11"/>
      <c r="AL37" s="12"/>
      <c r="AM37" s="670" t="s">
        <v>396</v>
      </c>
      <c r="AN37" s="1173" t="s">
        <v>2095</v>
      </c>
      <c r="AO37" s="1173"/>
      <c r="AP37" s="1174"/>
      <c r="AQ37" s="9"/>
      <c r="AR37" s="13"/>
      <c r="AS37" s="9"/>
    </row>
    <row r="38" spans="2:45" x14ac:dyDescent="0.15">
      <c r="B38" s="9"/>
      <c r="C38" s="9"/>
      <c r="G38" s="9"/>
      <c r="I38" s="13"/>
      <c r="J38" s="25" t="s">
        <v>396</v>
      </c>
      <c r="K38" s="2" t="s">
        <v>297</v>
      </c>
      <c r="N38" s="9" t="s">
        <v>54</v>
      </c>
      <c r="R38" s="9" t="s">
        <v>32</v>
      </c>
      <c r="V38" s="110"/>
      <c r="W38" s="110"/>
      <c r="X38" s="2" t="s">
        <v>33</v>
      </c>
      <c r="AM38" s="267"/>
      <c r="AN38" s="110"/>
      <c r="AO38" s="110"/>
      <c r="AP38" s="110"/>
      <c r="AQ38" s="9"/>
      <c r="AR38" s="13"/>
      <c r="AS38" s="9"/>
    </row>
    <row r="39" spans="2:45" x14ac:dyDescent="0.15">
      <c r="B39" s="9"/>
      <c r="C39" s="9"/>
      <c r="G39" s="9"/>
      <c r="I39" s="13"/>
      <c r="N39" s="10"/>
      <c r="O39" s="11"/>
      <c r="P39" s="11"/>
      <c r="Q39" s="11"/>
      <c r="R39" s="10" t="s">
        <v>38</v>
      </c>
      <c r="S39" s="11"/>
      <c r="T39" s="11"/>
      <c r="U39" s="11"/>
      <c r="V39" s="11" t="s">
        <v>230</v>
      </c>
      <c r="W39" s="28" t="s">
        <v>396</v>
      </c>
      <c r="X39" s="11" t="s">
        <v>434</v>
      </c>
      <c r="Y39" s="11"/>
      <c r="Z39" s="28" t="s">
        <v>396</v>
      </c>
      <c r="AA39" s="11" t="s">
        <v>435</v>
      </c>
      <c r="AB39" s="11" t="s">
        <v>231</v>
      </c>
      <c r="AC39" s="11"/>
      <c r="AD39" s="11"/>
      <c r="AE39" s="11"/>
      <c r="AF39" s="11"/>
      <c r="AG39" s="11"/>
      <c r="AH39" s="11"/>
      <c r="AI39" s="11"/>
      <c r="AJ39" s="11"/>
      <c r="AK39" s="11"/>
      <c r="AL39" s="12"/>
      <c r="AM39" s="267"/>
      <c r="AN39" s="110"/>
      <c r="AO39" s="110"/>
      <c r="AP39" s="110"/>
      <c r="AQ39" s="9"/>
      <c r="AR39" s="13"/>
      <c r="AS39" s="9"/>
    </row>
    <row r="40" spans="2:45" x14ac:dyDescent="0.15">
      <c r="B40" s="9"/>
      <c r="C40" s="9"/>
      <c r="G40" s="9"/>
      <c r="I40" s="13"/>
      <c r="N40" s="9" t="s">
        <v>562</v>
      </c>
      <c r="R40" s="9" t="s">
        <v>34</v>
      </c>
      <c r="V40" s="110"/>
      <c r="W40" s="110"/>
      <c r="X40" s="110"/>
      <c r="Y40" s="110"/>
      <c r="Z40" s="110"/>
      <c r="AA40" s="110"/>
      <c r="AB40" s="2" t="s">
        <v>412</v>
      </c>
      <c r="AM40" s="267"/>
      <c r="AN40" s="110"/>
      <c r="AO40" s="110"/>
      <c r="AP40" s="110"/>
      <c r="AQ40" s="9"/>
      <c r="AR40" s="13"/>
      <c r="AS40" s="9"/>
    </row>
    <row r="41" spans="2:45" x14ac:dyDescent="0.15">
      <c r="B41" s="9"/>
      <c r="C41" s="9"/>
      <c r="G41" s="9"/>
      <c r="I41" s="13"/>
      <c r="N41" s="9"/>
      <c r="R41" s="9" t="s">
        <v>39</v>
      </c>
      <c r="AD41" s="2" t="s">
        <v>230</v>
      </c>
      <c r="AE41" s="27" t="s">
        <v>396</v>
      </c>
      <c r="AF41" s="2" t="s">
        <v>434</v>
      </c>
      <c r="AH41" s="27" t="s">
        <v>396</v>
      </c>
      <c r="AI41" s="2" t="s">
        <v>435</v>
      </c>
      <c r="AJ41" s="2" t="s">
        <v>231</v>
      </c>
      <c r="AM41" s="267"/>
      <c r="AN41" s="110"/>
      <c r="AO41" s="110"/>
      <c r="AP41" s="110"/>
      <c r="AQ41" s="9"/>
      <c r="AR41" s="13"/>
      <c r="AS41" s="9"/>
    </row>
    <row r="42" spans="2:45" x14ac:dyDescent="0.15">
      <c r="B42" s="9"/>
      <c r="C42" s="9"/>
      <c r="G42" s="9"/>
      <c r="I42" s="13"/>
      <c r="N42" s="10"/>
      <c r="O42" s="11"/>
      <c r="P42" s="11"/>
      <c r="Q42" s="11"/>
      <c r="R42" s="10" t="s">
        <v>35</v>
      </c>
      <c r="S42" s="11"/>
      <c r="T42" s="11"/>
      <c r="U42" s="11"/>
      <c r="V42" s="11"/>
      <c r="W42" s="11"/>
      <c r="X42" s="11"/>
      <c r="Y42" s="11"/>
      <c r="Z42" s="11"/>
      <c r="AA42" s="11"/>
      <c r="AB42" s="11"/>
      <c r="AC42" s="11"/>
      <c r="AD42" s="11" t="s">
        <v>230</v>
      </c>
      <c r="AE42" s="28" t="s">
        <v>396</v>
      </c>
      <c r="AF42" s="11" t="s">
        <v>434</v>
      </c>
      <c r="AG42" s="11"/>
      <c r="AH42" s="28" t="s">
        <v>396</v>
      </c>
      <c r="AI42" s="11" t="s">
        <v>435</v>
      </c>
      <c r="AJ42" s="11" t="s">
        <v>231</v>
      </c>
      <c r="AK42" s="11"/>
      <c r="AL42" s="12"/>
      <c r="AM42" s="267"/>
      <c r="AN42" s="110"/>
      <c r="AO42" s="110"/>
      <c r="AP42" s="110"/>
      <c r="AQ42" s="9"/>
      <c r="AR42" s="13"/>
      <c r="AS42" s="9"/>
    </row>
    <row r="43" spans="2:45" x14ac:dyDescent="0.15">
      <c r="B43" s="9"/>
      <c r="C43" s="9"/>
      <c r="G43" s="9"/>
      <c r="I43" s="13"/>
      <c r="N43" s="9" t="s">
        <v>56</v>
      </c>
      <c r="R43" s="9" t="s">
        <v>40</v>
      </c>
      <c r="V43" s="2" t="s">
        <v>230</v>
      </c>
      <c r="W43" s="27" t="s">
        <v>396</v>
      </c>
      <c r="X43" s="2" t="s">
        <v>434</v>
      </c>
      <c r="Z43" s="27" t="s">
        <v>396</v>
      </c>
      <c r="AA43" s="2" t="s">
        <v>435</v>
      </c>
      <c r="AB43" s="2" t="s">
        <v>55</v>
      </c>
      <c r="AG43" s="2" t="s">
        <v>231</v>
      </c>
      <c r="AM43" s="267"/>
      <c r="AN43" s="110"/>
      <c r="AO43" s="110"/>
      <c r="AP43" s="110"/>
      <c r="AQ43" s="9"/>
      <c r="AR43" s="13"/>
      <c r="AS43" s="9"/>
    </row>
    <row r="44" spans="2:45" x14ac:dyDescent="0.15">
      <c r="B44" s="9"/>
      <c r="C44" s="9"/>
      <c r="G44" s="9"/>
      <c r="I44" s="13"/>
      <c r="N44" s="6" t="s">
        <v>57</v>
      </c>
      <c r="O44" s="7"/>
      <c r="P44" s="7"/>
      <c r="Q44" s="7"/>
      <c r="R44" s="6" t="s">
        <v>41</v>
      </c>
      <c r="S44" s="7"/>
      <c r="T44" s="7"/>
      <c r="U44" s="7"/>
      <c r="V44" s="7" t="s">
        <v>230</v>
      </c>
      <c r="W44" s="228" t="s">
        <v>396</v>
      </c>
      <c r="X44" s="7" t="s">
        <v>434</v>
      </c>
      <c r="Y44" s="7"/>
      <c r="Z44" s="228" t="s">
        <v>396</v>
      </c>
      <c r="AA44" s="7" t="s">
        <v>435</v>
      </c>
      <c r="AB44" s="7" t="s">
        <v>231</v>
      </c>
      <c r="AC44" s="7"/>
      <c r="AD44" s="7"/>
      <c r="AE44" s="7"/>
      <c r="AF44" s="7"/>
      <c r="AG44" s="7"/>
      <c r="AH44" s="7"/>
      <c r="AI44" s="7"/>
      <c r="AJ44" s="7"/>
      <c r="AK44" s="7"/>
      <c r="AL44" s="8"/>
      <c r="AM44" s="267"/>
      <c r="AN44" s="110"/>
      <c r="AO44" s="110"/>
      <c r="AP44" s="110"/>
      <c r="AQ44" s="9"/>
      <c r="AR44" s="13"/>
      <c r="AS44" s="9"/>
    </row>
    <row r="45" spans="2:45" x14ac:dyDescent="0.15">
      <c r="B45" s="9"/>
      <c r="C45" s="9"/>
      <c r="G45" s="9"/>
      <c r="I45" s="13"/>
      <c r="J45" s="3" t="s">
        <v>59</v>
      </c>
      <c r="K45" s="4"/>
      <c r="L45" s="4"/>
      <c r="M45" s="5"/>
      <c r="N45" s="9" t="s">
        <v>2371</v>
      </c>
      <c r="Q45" s="5"/>
      <c r="R45" s="9" t="s">
        <v>42</v>
      </c>
      <c r="V45" s="2" t="s">
        <v>230</v>
      </c>
      <c r="W45" s="27" t="s">
        <v>396</v>
      </c>
      <c r="X45" s="2" t="s">
        <v>36</v>
      </c>
      <c r="AB45" s="27" t="s">
        <v>396</v>
      </c>
      <c r="AC45" s="2" t="s">
        <v>43</v>
      </c>
      <c r="AF45" s="2" t="s">
        <v>1423</v>
      </c>
      <c r="AM45" s="267"/>
      <c r="AN45" s="110"/>
      <c r="AO45" s="110"/>
      <c r="AP45" s="110"/>
      <c r="AQ45" s="9"/>
      <c r="AR45" s="13"/>
      <c r="AS45" s="9"/>
    </row>
    <row r="46" spans="2:45" x14ac:dyDescent="0.15">
      <c r="B46" s="9"/>
      <c r="C46" s="9"/>
      <c r="G46" s="9"/>
      <c r="I46" s="13"/>
      <c r="J46" s="9"/>
      <c r="M46" s="13"/>
      <c r="N46" s="9" t="s">
        <v>2370</v>
      </c>
      <c r="Q46" s="13"/>
      <c r="R46" s="36" t="s">
        <v>60</v>
      </c>
      <c r="S46" s="35"/>
      <c r="T46" s="35"/>
      <c r="U46" s="35"/>
      <c r="V46" s="921" t="s">
        <v>2369</v>
      </c>
      <c r="W46" s="35"/>
      <c r="X46" s="35"/>
      <c r="Y46" s="35"/>
      <c r="Z46" s="35" t="s">
        <v>27</v>
      </c>
      <c r="AA46" s="1657"/>
      <c r="AB46" s="1657"/>
      <c r="AC46" s="1657"/>
      <c r="AD46" s="35" t="s">
        <v>37</v>
      </c>
      <c r="AE46" s="35"/>
      <c r="AF46" s="35"/>
      <c r="AG46" s="35"/>
      <c r="AH46" s="35"/>
      <c r="AI46" s="35"/>
      <c r="AJ46" s="35"/>
      <c r="AK46" s="35"/>
      <c r="AL46" s="202"/>
      <c r="AM46" s="267"/>
      <c r="AN46" s="110"/>
      <c r="AO46" s="110"/>
      <c r="AP46" s="110"/>
      <c r="AQ46" s="9"/>
      <c r="AR46" s="13"/>
      <c r="AS46" s="9"/>
    </row>
    <row r="47" spans="2:45" x14ac:dyDescent="0.15">
      <c r="B47" s="9"/>
      <c r="C47" s="9"/>
      <c r="G47" s="9"/>
      <c r="I47" s="13"/>
      <c r="J47" s="9"/>
      <c r="M47" s="13"/>
      <c r="N47" s="9" t="s">
        <v>68</v>
      </c>
      <c r="Q47" s="13"/>
      <c r="R47" s="36" t="s">
        <v>867</v>
      </c>
      <c r="S47" s="35"/>
      <c r="T47" s="35"/>
      <c r="U47" s="233" t="s">
        <v>396</v>
      </c>
      <c r="V47" s="35" t="s">
        <v>61</v>
      </c>
      <c r="W47" s="35"/>
      <c r="X47" s="35"/>
      <c r="Y47" s="35"/>
      <c r="Z47" s="35"/>
      <c r="AA47" s="35"/>
      <c r="AB47" s="35"/>
      <c r="AC47" s="35"/>
      <c r="AD47" s="35"/>
      <c r="AE47" s="35"/>
      <c r="AF47" s="35"/>
      <c r="AG47" s="35"/>
      <c r="AH47" s="35"/>
      <c r="AI47" s="35"/>
      <c r="AJ47" s="35"/>
      <c r="AK47" s="35"/>
      <c r="AL47" s="202"/>
      <c r="AM47" s="267"/>
      <c r="AN47" s="110"/>
      <c r="AO47" s="110"/>
      <c r="AP47" s="110"/>
      <c r="AQ47" s="9"/>
      <c r="AR47" s="13"/>
      <c r="AS47" s="9"/>
    </row>
    <row r="48" spans="2:45" x14ac:dyDescent="0.15">
      <c r="B48" s="9"/>
      <c r="C48" s="9"/>
      <c r="G48" s="9"/>
      <c r="I48" s="13"/>
      <c r="N48" s="9"/>
      <c r="Q48" s="13"/>
      <c r="R48" s="9" t="s">
        <v>876</v>
      </c>
      <c r="U48" s="27" t="s">
        <v>396</v>
      </c>
      <c r="V48" s="2" t="s">
        <v>62</v>
      </c>
      <c r="AC48" s="27" t="s">
        <v>396</v>
      </c>
      <c r="AD48" s="2" t="s">
        <v>66</v>
      </c>
      <c r="AM48" s="267"/>
      <c r="AN48" s="110"/>
      <c r="AO48" s="110"/>
      <c r="AP48" s="110"/>
      <c r="AQ48" s="9"/>
      <c r="AR48" s="13"/>
      <c r="AS48" s="9"/>
    </row>
    <row r="49" spans="2:45" x14ac:dyDescent="0.15">
      <c r="B49" s="9"/>
      <c r="C49" s="9"/>
      <c r="G49" s="9"/>
      <c r="I49" s="13"/>
      <c r="N49" s="9"/>
      <c r="R49" s="9"/>
      <c r="U49" s="27" t="s">
        <v>396</v>
      </c>
      <c r="V49" s="2" t="s">
        <v>63</v>
      </c>
      <c r="AC49" s="27" t="s">
        <v>396</v>
      </c>
      <c r="AD49" s="2" t="s">
        <v>65</v>
      </c>
      <c r="AM49" s="267"/>
      <c r="AN49" s="110"/>
      <c r="AO49" s="110"/>
      <c r="AP49" s="110"/>
      <c r="AQ49" s="9"/>
      <c r="AR49" s="13"/>
      <c r="AS49" s="9"/>
    </row>
    <row r="50" spans="2:45" x14ac:dyDescent="0.15">
      <c r="B50" s="9"/>
      <c r="C50" s="9"/>
      <c r="G50" s="9"/>
      <c r="I50" s="13"/>
      <c r="N50" s="9"/>
      <c r="Q50" s="13"/>
      <c r="R50" s="36"/>
      <c r="S50" s="35"/>
      <c r="T50" s="35"/>
      <c r="U50" s="233" t="s">
        <v>396</v>
      </c>
      <c r="V50" s="35" t="s">
        <v>64</v>
      </c>
      <c r="W50" s="35"/>
      <c r="X50" s="35"/>
      <c r="Y50" s="35"/>
      <c r="Z50" s="35"/>
      <c r="AA50" s="35"/>
      <c r="AB50" s="35"/>
      <c r="AC50" s="35"/>
      <c r="AD50" s="35"/>
      <c r="AE50" s="35"/>
      <c r="AF50" s="35"/>
      <c r="AG50" s="35"/>
      <c r="AH50" s="35"/>
      <c r="AI50" s="35"/>
      <c r="AJ50" s="35"/>
      <c r="AK50" s="35"/>
      <c r="AL50" s="202"/>
      <c r="AM50" s="267"/>
      <c r="AN50" s="110"/>
      <c r="AO50" s="110"/>
      <c r="AP50" s="110"/>
      <c r="AQ50" s="9"/>
      <c r="AR50" s="13"/>
      <c r="AS50" s="9"/>
    </row>
    <row r="51" spans="2:45" x14ac:dyDescent="0.15">
      <c r="B51" s="9"/>
      <c r="C51" s="9"/>
      <c r="G51" s="9"/>
      <c r="I51" s="13"/>
      <c r="N51" s="9"/>
      <c r="R51" s="36" t="s">
        <v>1429</v>
      </c>
      <c r="S51" s="35"/>
      <c r="T51" s="35"/>
      <c r="U51" s="233" t="s">
        <v>396</v>
      </c>
      <c r="V51" s="35" t="s">
        <v>1430</v>
      </c>
      <c r="W51" s="35"/>
      <c r="X51" s="35"/>
      <c r="Y51" s="35"/>
      <c r="Z51" s="35"/>
      <c r="AA51" s="35"/>
      <c r="AB51" s="35"/>
      <c r="AC51" s="35"/>
      <c r="AD51" s="35"/>
      <c r="AE51" s="233" t="s">
        <v>396</v>
      </c>
      <c r="AF51" s="35" t="s">
        <v>1431</v>
      </c>
      <c r="AG51" s="35"/>
      <c r="AH51" s="35"/>
      <c r="AI51" s="35"/>
      <c r="AJ51" s="35"/>
      <c r="AK51" s="35"/>
      <c r="AL51" s="202"/>
      <c r="AM51" s="267"/>
      <c r="AN51" s="110"/>
      <c r="AO51" s="110"/>
      <c r="AP51" s="110"/>
      <c r="AQ51" s="9"/>
      <c r="AR51" s="13"/>
      <c r="AS51" s="9"/>
    </row>
    <row r="52" spans="2:45" x14ac:dyDescent="0.15">
      <c r="B52" s="9"/>
      <c r="C52" s="9"/>
      <c r="G52" s="9"/>
      <c r="I52" s="13"/>
      <c r="N52" s="10"/>
      <c r="O52" s="11"/>
      <c r="P52" s="11"/>
      <c r="Q52" s="11"/>
      <c r="R52" s="297" t="s">
        <v>1432</v>
      </c>
      <c r="S52" s="11"/>
      <c r="T52" s="11"/>
      <c r="U52" s="28" t="s">
        <v>396</v>
      </c>
      <c r="V52" s="201" t="s">
        <v>1433</v>
      </c>
      <c r="W52" s="11"/>
      <c r="X52" s="11"/>
      <c r="Y52" s="11"/>
      <c r="Z52" s="11"/>
      <c r="AA52" s="11"/>
      <c r="AB52" s="11"/>
      <c r="AC52" s="11"/>
      <c r="AD52" s="11"/>
      <c r="AE52" s="28" t="s">
        <v>396</v>
      </c>
      <c r="AF52" s="11" t="s">
        <v>1431</v>
      </c>
      <c r="AG52" s="11"/>
      <c r="AH52" s="11"/>
      <c r="AI52" s="11"/>
      <c r="AJ52" s="11"/>
      <c r="AK52" s="11"/>
      <c r="AL52" s="12"/>
      <c r="AM52" s="267"/>
      <c r="AN52" s="110"/>
      <c r="AO52" s="110"/>
      <c r="AP52" s="110"/>
      <c r="AQ52" s="9"/>
      <c r="AR52" s="13"/>
      <c r="AS52" s="9"/>
    </row>
    <row r="53" spans="2:45" x14ac:dyDescent="0.15">
      <c r="B53" s="9"/>
      <c r="C53" s="9"/>
      <c r="G53" s="9"/>
      <c r="I53" s="13"/>
      <c r="N53" s="9" t="s">
        <v>67</v>
      </c>
      <c r="R53" s="9" t="s">
        <v>69</v>
      </c>
      <c r="AM53" s="267"/>
      <c r="AN53" s="110"/>
      <c r="AO53" s="110"/>
      <c r="AP53" s="110"/>
      <c r="AQ53" s="9"/>
      <c r="AR53" s="13"/>
      <c r="AS53" s="9"/>
    </row>
    <row r="54" spans="2:45" x14ac:dyDescent="0.15">
      <c r="B54" s="9"/>
      <c r="C54" s="9"/>
      <c r="G54" s="9"/>
      <c r="I54" s="13"/>
      <c r="N54" s="9" t="s">
        <v>68</v>
      </c>
      <c r="R54" s="9"/>
      <c r="S54" s="2" t="s">
        <v>79</v>
      </c>
      <c r="W54" s="2" t="s">
        <v>230</v>
      </c>
      <c r="X54" s="1197"/>
      <c r="Y54" s="1197"/>
      <c r="Z54" s="1197"/>
      <c r="AA54" s="2" t="s">
        <v>33</v>
      </c>
      <c r="AM54" s="267"/>
      <c r="AN54" s="110"/>
      <c r="AO54" s="110"/>
      <c r="AP54" s="110"/>
      <c r="AQ54" s="9"/>
      <c r="AR54" s="13"/>
      <c r="AS54" s="9"/>
    </row>
    <row r="55" spans="2:45" x14ac:dyDescent="0.15">
      <c r="B55" s="9"/>
      <c r="C55" s="9"/>
      <c r="G55" s="9"/>
      <c r="I55" s="13"/>
      <c r="N55" s="9"/>
      <c r="R55" s="36"/>
      <c r="S55" s="35" t="s">
        <v>60</v>
      </c>
      <c r="T55" s="35"/>
      <c r="U55" s="35"/>
      <c r="V55" s="35"/>
      <c r="W55" s="35" t="s">
        <v>27</v>
      </c>
      <c r="X55" s="233" t="s">
        <v>396</v>
      </c>
      <c r="Y55" s="35" t="s">
        <v>70</v>
      </c>
      <c r="Z55" s="35"/>
      <c r="AA55" s="35"/>
      <c r="AB55" s="233" t="s">
        <v>396</v>
      </c>
      <c r="AC55" s="35" t="s">
        <v>80</v>
      </c>
      <c r="AD55" s="35"/>
      <c r="AE55" s="35"/>
      <c r="AF55" s="35"/>
      <c r="AG55" s="1325"/>
      <c r="AH55" s="1325"/>
      <c r="AI55" s="1325"/>
      <c r="AJ55" s="35" t="s">
        <v>71</v>
      </c>
      <c r="AK55" s="35" t="s">
        <v>81</v>
      </c>
      <c r="AL55" s="202"/>
      <c r="AM55" s="267"/>
      <c r="AN55" s="110"/>
      <c r="AO55" s="110"/>
      <c r="AP55" s="110"/>
      <c r="AQ55" s="9"/>
      <c r="AR55" s="13"/>
      <c r="AS55" s="9"/>
    </row>
    <row r="56" spans="2:45" x14ac:dyDescent="0.15">
      <c r="B56" s="9"/>
      <c r="C56" s="9"/>
      <c r="G56" s="9"/>
      <c r="I56" s="13"/>
      <c r="N56" s="9"/>
      <c r="R56" s="230" t="s">
        <v>72</v>
      </c>
      <c r="S56" s="231"/>
      <c r="T56" s="231"/>
      <c r="U56" s="231"/>
      <c r="V56" s="231"/>
      <c r="W56" s="231"/>
      <c r="X56" s="231"/>
      <c r="Y56" s="231"/>
      <c r="Z56" s="231"/>
      <c r="AA56" s="231"/>
      <c r="AB56" s="231"/>
      <c r="AC56" s="231"/>
      <c r="AD56" s="231"/>
      <c r="AE56" s="231"/>
      <c r="AF56" s="231"/>
      <c r="AG56" s="231"/>
      <c r="AH56" s="231"/>
      <c r="AI56" s="231"/>
      <c r="AJ56" s="231"/>
      <c r="AK56" s="231"/>
      <c r="AL56" s="232"/>
      <c r="AM56" s="267"/>
      <c r="AN56" s="110"/>
      <c r="AO56" s="110"/>
      <c r="AP56" s="110"/>
      <c r="AQ56" s="9"/>
      <c r="AR56" s="13"/>
      <c r="AS56" s="9"/>
    </row>
    <row r="57" spans="2:45" x14ac:dyDescent="0.15">
      <c r="B57" s="9"/>
      <c r="C57" s="9"/>
      <c r="G57" s="9"/>
      <c r="I57" s="13"/>
      <c r="N57" s="9"/>
      <c r="R57" s="9"/>
      <c r="S57" s="2" t="s">
        <v>82</v>
      </c>
      <c r="W57" s="2" t="s">
        <v>230</v>
      </c>
      <c r="X57" s="1197"/>
      <c r="Y57" s="1197"/>
      <c r="Z57" s="1197"/>
      <c r="AA57" s="2" t="s">
        <v>33</v>
      </c>
      <c r="AL57" s="13"/>
      <c r="AM57" s="267"/>
      <c r="AN57" s="110"/>
      <c r="AO57" s="110"/>
      <c r="AP57" s="110"/>
      <c r="AQ57" s="9"/>
      <c r="AR57" s="13"/>
      <c r="AS57" s="9"/>
    </row>
    <row r="58" spans="2:45" x14ac:dyDescent="0.15">
      <c r="B58" s="9"/>
      <c r="C58" s="9"/>
      <c r="G58" s="9"/>
      <c r="I58" s="13"/>
      <c r="N58" s="9"/>
      <c r="R58" s="36"/>
      <c r="S58" s="35" t="s">
        <v>60</v>
      </c>
      <c r="T58" s="35"/>
      <c r="U58" s="35"/>
      <c r="V58" s="35"/>
      <c r="W58" s="35" t="s">
        <v>27</v>
      </c>
      <c r="X58" s="233" t="s">
        <v>396</v>
      </c>
      <c r="Y58" s="35" t="s">
        <v>73</v>
      </c>
      <c r="Z58" s="35"/>
      <c r="AA58" s="35"/>
      <c r="AB58" s="233" t="s">
        <v>396</v>
      </c>
      <c r="AC58" s="35" t="s">
        <v>80</v>
      </c>
      <c r="AD58" s="35"/>
      <c r="AE58" s="35"/>
      <c r="AF58" s="35"/>
      <c r="AG58" s="1325"/>
      <c r="AH58" s="1325"/>
      <c r="AI58" s="1325"/>
      <c r="AJ58" s="35" t="s">
        <v>71</v>
      </c>
      <c r="AK58" s="35" t="s">
        <v>81</v>
      </c>
      <c r="AL58" s="202"/>
      <c r="AM58" s="267"/>
      <c r="AN58" s="110"/>
      <c r="AO58" s="110"/>
      <c r="AP58" s="110"/>
      <c r="AQ58" s="9"/>
      <c r="AR58" s="13"/>
      <c r="AS58" s="9"/>
    </row>
    <row r="59" spans="2:45" x14ac:dyDescent="0.15">
      <c r="B59" s="9"/>
      <c r="C59" s="9"/>
      <c r="G59" s="9"/>
      <c r="I59" s="13"/>
      <c r="N59" s="9"/>
      <c r="R59" s="9" t="s">
        <v>74</v>
      </c>
      <c r="AM59" s="267"/>
      <c r="AN59" s="110"/>
      <c r="AO59" s="110"/>
      <c r="AP59" s="110"/>
      <c r="AQ59" s="9"/>
      <c r="AR59" s="13"/>
      <c r="AS59" s="9"/>
    </row>
    <row r="60" spans="2:45" x14ac:dyDescent="0.15">
      <c r="B60" s="9"/>
      <c r="C60" s="9"/>
      <c r="G60" s="9"/>
      <c r="I60" s="13"/>
      <c r="N60" s="9"/>
      <c r="R60" s="9"/>
      <c r="S60" s="2" t="s">
        <v>79</v>
      </c>
      <c r="W60" s="2" t="s">
        <v>230</v>
      </c>
      <c r="X60" s="1197"/>
      <c r="Y60" s="1197"/>
      <c r="Z60" s="1197"/>
      <c r="AA60" s="2" t="s">
        <v>33</v>
      </c>
      <c r="AL60" s="13"/>
      <c r="AM60" s="267"/>
      <c r="AN60" s="110"/>
      <c r="AO60" s="110"/>
      <c r="AP60" s="110"/>
      <c r="AQ60" s="9"/>
      <c r="AR60" s="13"/>
      <c r="AS60" s="9"/>
    </row>
    <row r="61" spans="2:45" x14ac:dyDescent="0.15">
      <c r="B61" s="9"/>
      <c r="C61" s="9"/>
      <c r="G61" s="9"/>
      <c r="I61" s="13"/>
      <c r="N61" s="9"/>
      <c r="R61" s="36"/>
      <c r="S61" s="2" t="s">
        <v>75</v>
      </c>
      <c r="T61" s="35"/>
      <c r="U61" s="35"/>
      <c r="V61" s="35"/>
      <c r="W61" s="35" t="s">
        <v>230</v>
      </c>
      <c r="X61" s="1325"/>
      <c r="Y61" s="1325"/>
      <c r="Z61" s="1325"/>
      <c r="AA61" s="35" t="s">
        <v>33</v>
      </c>
      <c r="AB61" s="35"/>
      <c r="AC61" s="35"/>
      <c r="AD61" s="35"/>
      <c r="AE61" s="35"/>
      <c r="AF61" s="35"/>
      <c r="AG61" s="35"/>
      <c r="AH61" s="35"/>
      <c r="AI61" s="35"/>
      <c r="AJ61" s="35"/>
      <c r="AK61" s="35"/>
      <c r="AL61" s="202"/>
      <c r="AM61" s="267"/>
      <c r="AN61" s="110"/>
      <c r="AO61" s="110"/>
      <c r="AP61" s="110"/>
      <c r="AQ61" s="9"/>
      <c r="AR61" s="13"/>
      <c r="AS61" s="9"/>
    </row>
    <row r="62" spans="2:45" x14ac:dyDescent="0.15">
      <c r="B62" s="9"/>
      <c r="C62" s="9"/>
      <c r="G62" s="9"/>
      <c r="I62" s="13"/>
      <c r="J62" s="10"/>
      <c r="K62" s="11"/>
      <c r="L62" s="11"/>
      <c r="M62" s="11"/>
      <c r="N62" s="10"/>
      <c r="O62" s="11"/>
      <c r="P62" s="11"/>
      <c r="Q62" s="11"/>
      <c r="R62" s="10" t="s">
        <v>76</v>
      </c>
      <c r="S62" s="11"/>
      <c r="T62" s="11"/>
      <c r="U62" s="11"/>
      <c r="V62" s="11"/>
      <c r="W62" s="201"/>
      <c r="X62" s="234" t="s">
        <v>396</v>
      </c>
      <c r="Y62" s="201" t="s">
        <v>77</v>
      </c>
      <c r="Z62" s="201"/>
      <c r="AA62" s="201"/>
      <c r="AB62" s="201"/>
      <c r="AC62" s="234" t="s">
        <v>396</v>
      </c>
      <c r="AD62" s="201" t="s">
        <v>78</v>
      </c>
      <c r="AE62" s="201"/>
      <c r="AF62" s="11"/>
      <c r="AG62" s="11"/>
      <c r="AH62" s="11"/>
      <c r="AI62" s="11"/>
      <c r="AJ62" s="11"/>
      <c r="AK62" s="11"/>
      <c r="AL62" s="12"/>
      <c r="AM62" s="267"/>
      <c r="AN62" s="110"/>
      <c r="AO62" s="110"/>
      <c r="AP62" s="110"/>
      <c r="AQ62" s="9"/>
      <c r="AR62" s="13"/>
      <c r="AS62" s="9"/>
    </row>
    <row r="63" spans="2:45" x14ac:dyDescent="0.15">
      <c r="B63" s="9"/>
      <c r="C63" s="9"/>
      <c r="G63" s="9"/>
      <c r="I63" s="13"/>
      <c r="J63" s="2" t="s">
        <v>83</v>
      </c>
      <c r="N63" s="9" t="s">
        <v>88</v>
      </c>
      <c r="R63" s="9" t="s">
        <v>102</v>
      </c>
      <c r="W63" s="2" t="s">
        <v>230</v>
      </c>
      <c r="X63" s="1197"/>
      <c r="Y63" s="1197"/>
      <c r="Z63" s="1197"/>
      <c r="AA63" s="2" t="s">
        <v>33</v>
      </c>
      <c r="AM63" s="267"/>
      <c r="AN63" s="110"/>
      <c r="AO63" s="110"/>
      <c r="AP63" s="110"/>
      <c r="AQ63" s="9"/>
      <c r="AR63" s="13"/>
      <c r="AS63" s="9"/>
    </row>
    <row r="64" spans="2:45" x14ac:dyDescent="0.15">
      <c r="B64" s="9"/>
      <c r="C64" s="9"/>
      <c r="G64" s="9"/>
      <c r="I64" s="13"/>
      <c r="J64" s="2" t="s">
        <v>84</v>
      </c>
      <c r="N64" s="10"/>
      <c r="O64" s="11"/>
      <c r="P64" s="11"/>
      <c r="Q64" s="11"/>
      <c r="R64" s="10" t="s">
        <v>116</v>
      </c>
      <c r="S64" s="11"/>
      <c r="T64" s="11"/>
      <c r="U64" s="11"/>
      <c r="V64" s="11"/>
      <c r="W64" s="11" t="s">
        <v>230</v>
      </c>
      <c r="X64" s="1211"/>
      <c r="Y64" s="1211"/>
      <c r="Z64" s="1211"/>
      <c r="AA64" s="11" t="s">
        <v>33</v>
      </c>
      <c r="AB64" s="11"/>
      <c r="AC64" s="11"/>
      <c r="AD64" s="11"/>
      <c r="AE64" s="11"/>
      <c r="AF64" s="11"/>
      <c r="AG64" s="11"/>
      <c r="AH64" s="11"/>
      <c r="AI64" s="11"/>
      <c r="AJ64" s="11"/>
      <c r="AK64" s="11"/>
      <c r="AL64" s="12"/>
      <c r="AM64" s="267"/>
      <c r="AN64" s="110"/>
      <c r="AO64" s="110"/>
      <c r="AP64" s="110"/>
      <c r="AQ64" s="9"/>
      <c r="AR64" s="13"/>
      <c r="AS64" s="9"/>
    </row>
    <row r="65" spans="2:45" x14ac:dyDescent="0.15">
      <c r="B65" s="9"/>
      <c r="C65" s="9"/>
      <c r="G65" s="9"/>
      <c r="I65" s="13"/>
      <c r="J65" s="2" t="s">
        <v>85</v>
      </c>
      <c r="N65" s="9" t="s">
        <v>84</v>
      </c>
      <c r="R65" s="9" t="s">
        <v>93</v>
      </c>
      <c r="W65" s="2" t="s">
        <v>230</v>
      </c>
      <c r="X65" s="2" t="s">
        <v>92</v>
      </c>
      <c r="Z65" s="1197"/>
      <c r="AA65" s="1197"/>
      <c r="AB65" s="1197"/>
      <c r="AC65" s="2" t="s">
        <v>33</v>
      </c>
      <c r="AM65" s="267"/>
      <c r="AN65" s="110"/>
      <c r="AO65" s="110"/>
      <c r="AP65" s="110"/>
      <c r="AQ65" s="9"/>
      <c r="AR65" s="13"/>
      <c r="AS65" s="9"/>
    </row>
    <row r="66" spans="2:45" x14ac:dyDescent="0.15">
      <c r="B66" s="9"/>
      <c r="C66" s="9"/>
      <c r="G66" s="9"/>
      <c r="I66" s="13"/>
      <c r="J66" s="2" t="s">
        <v>86</v>
      </c>
      <c r="N66" s="9" t="s">
        <v>85</v>
      </c>
      <c r="R66" s="39" t="s">
        <v>94</v>
      </c>
      <c r="S66" s="40"/>
      <c r="T66" s="40"/>
      <c r="U66" s="40"/>
      <c r="V66" s="40"/>
      <c r="W66" s="40" t="s">
        <v>230</v>
      </c>
      <c r="X66" s="40" t="s">
        <v>92</v>
      </c>
      <c r="Y66" s="40"/>
      <c r="Z66" s="1245"/>
      <c r="AA66" s="1245"/>
      <c r="AB66" s="1245"/>
      <c r="AC66" s="40" t="s">
        <v>33</v>
      </c>
      <c r="AD66" s="40"/>
      <c r="AE66" s="40"/>
      <c r="AF66" s="40"/>
      <c r="AG66" s="40"/>
      <c r="AH66" s="40"/>
      <c r="AI66" s="40"/>
      <c r="AJ66" s="40"/>
      <c r="AK66" s="40"/>
      <c r="AL66" s="200"/>
      <c r="AM66" s="267"/>
      <c r="AN66" s="110"/>
      <c r="AO66" s="110"/>
      <c r="AP66" s="110"/>
      <c r="AQ66" s="9"/>
      <c r="AR66" s="13"/>
      <c r="AS66" s="9"/>
    </row>
    <row r="67" spans="2:45" x14ac:dyDescent="0.15">
      <c r="B67" s="9"/>
      <c r="C67" s="9"/>
      <c r="G67" s="9"/>
      <c r="I67" s="13"/>
      <c r="J67" s="2" t="s">
        <v>87</v>
      </c>
      <c r="N67" s="9" t="s">
        <v>95</v>
      </c>
      <c r="R67" s="9" t="s">
        <v>89</v>
      </c>
      <c r="AM67" s="267"/>
      <c r="AN67" s="110"/>
      <c r="AO67" s="110"/>
      <c r="AP67" s="110"/>
      <c r="AQ67" s="9"/>
      <c r="AR67" s="13"/>
      <c r="AS67" s="9"/>
    </row>
    <row r="68" spans="2:45" x14ac:dyDescent="0.15">
      <c r="B68" s="9"/>
      <c r="C68" s="9"/>
      <c r="G68" s="9"/>
      <c r="I68" s="13"/>
      <c r="N68" s="9" t="s">
        <v>96</v>
      </c>
      <c r="R68" s="9"/>
      <c r="V68" s="2" t="s">
        <v>230</v>
      </c>
      <c r="W68" s="2" t="s">
        <v>98</v>
      </c>
      <c r="Z68" s="1197"/>
      <c r="AA68" s="1197"/>
      <c r="AB68" s="1197"/>
      <c r="AC68" s="2" t="s">
        <v>33</v>
      </c>
      <c r="AM68" s="267"/>
      <c r="AN68" s="110"/>
      <c r="AO68" s="110"/>
      <c r="AP68" s="110"/>
      <c r="AQ68" s="9"/>
      <c r="AR68" s="13"/>
      <c r="AS68" s="9"/>
    </row>
    <row r="69" spans="2:45" x14ac:dyDescent="0.15">
      <c r="B69" s="9"/>
      <c r="C69" s="9"/>
      <c r="G69" s="9"/>
      <c r="I69" s="13"/>
      <c r="N69" s="9" t="s">
        <v>97</v>
      </c>
      <c r="R69" s="9"/>
      <c r="S69" s="27" t="s">
        <v>396</v>
      </c>
      <c r="T69" s="2" t="s">
        <v>90</v>
      </c>
      <c r="AM69" s="267"/>
      <c r="AN69" s="110"/>
      <c r="AO69" s="110"/>
      <c r="AP69" s="110"/>
      <c r="AQ69" s="9"/>
      <c r="AR69" s="13"/>
      <c r="AS69" s="9"/>
    </row>
    <row r="70" spans="2:45" x14ac:dyDescent="0.15">
      <c r="B70" s="9"/>
      <c r="C70" s="9"/>
      <c r="G70" s="9"/>
      <c r="I70" s="13"/>
      <c r="J70" s="10"/>
      <c r="K70" s="11"/>
      <c r="L70" s="11"/>
      <c r="M70" s="11"/>
      <c r="N70" s="10"/>
      <c r="O70" s="11"/>
      <c r="P70" s="11"/>
      <c r="Q70" s="11"/>
      <c r="R70" s="10"/>
      <c r="S70" s="28" t="s">
        <v>396</v>
      </c>
      <c r="T70" s="11" t="s">
        <v>91</v>
      </c>
      <c r="U70" s="11"/>
      <c r="V70" s="11"/>
      <c r="W70" s="11"/>
      <c r="X70" s="11"/>
      <c r="Y70" s="11"/>
      <c r="Z70" s="11"/>
      <c r="AA70" s="11"/>
      <c r="AB70" s="11"/>
      <c r="AC70" s="11"/>
      <c r="AD70" s="11"/>
      <c r="AE70" s="11"/>
      <c r="AF70" s="11"/>
      <c r="AG70" s="11"/>
      <c r="AH70" s="11"/>
      <c r="AI70" s="11"/>
      <c r="AJ70" s="11"/>
      <c r="AK70" s="11"/>
      <c r="AL70" s="12"/>
      <c r="AM70" s="267"/>
      <c r="AN70" s="110"/>
      <c r="AO70" s="110"/>
      <c r="AP70" s="110"/>
      <c r="AQ70" s="9"/>
      <c r="AR70" s="13"/>
      <c r="AS70" s="9"/>
    </row>
    <row r="71" spans="2:45" x14ac:dyDescent="0.15">
      <c r="B71" s="9"/>
      <c r="C71" s="9"/>
      <c r="G71" s="9"/>
      <c r="I71" s="13"/>
      <c r="J71" s="2" t="s">
        <v>99</v>
      </c>
      <c r="N71" s="9" t="s">
        <v>101</v>
      </c>
      <c r="R71" s="9" t="s">
        <v>111</v>
      </c>
      <c r="X71" s="2" t="s">
        <v>230</v>
      </c>
      <c r="Y71" s="1196"/>
      <c r="Z71" s="1196"/>
      <c r="AA71" s="1196"/>
      <c r="AB71" s="1196"/>
      <c r="AC71" s="2" t="s">
        <v>1155</v>
      </c>
      <c r="AM71" s="267"/>
      <c r="AN71" s="110"/>
      <c r="AO71" s="110"/>
      <c r="AP71" s="110"/>
      <c r="AQ71" s="9"/>
      <c r="AR71" s="13"/>
      <c r="AS71" s="9"/>
    </row>
    <row r="72" spans="2:45" x14ac:dyDescent="0.15">
      <c r="B72" s="9"/>
      <c r="C72" s="9"/>
      <c r="G72" s="9"/>
      <c r="I72" s="13"/>
      <c r="J72" s="2" t="s">
        <v>100</v>
      </c>
      <c r="N72" s="9"/>
      <c r="R72" s="9" t="s">
        <v>110</v>
      </c>
      <c r="X72" s="2" t="s">
        <v>230</v>
      </c>
      <c r="Y72" s="27" t="s">
        <v>396</v>
      </c>
      <c r="Z72" s="2" t="s">
        <v>108</v>
      </c>
      <c r="AD72" s="27" t="s">
        <v>396</v>
      </c>
      <c r="AE72" s="2" t="s">
        <v>109</v>
      </c>
      <c r="AI72" s="2" t="s">
        <v>231</v>
      </c>
      <c r="AM72" s="267"/>
      <c r="AN72" s="110"/>
      <c r="AO72" s="110"/>
      <c r="AP72" s="110"/>
      <c r="AQ72" s="9"/>
      <c r="AR72" s="13"/>
      <c r="AS72" s="9"/>
    </row>
    <row r="73" spans="2:45" x14ac:dyDescent="0.15">
      <c r="B73" s="9"/>
      <c r="C73" s="9"/>
      <c r="G73" s="9"/>
      <c r="I73" s="13"/>
      <c r="J73" s="2" t="s">
        <v>86</v>
      </c>
      <c r="N73" s="10"/>
      <c r="O73" s="11"/>
      <c r="P73" s="11"/>
      <c r="Q73" s="11"/>
      <c r="R73" s="10" t="s">
        <v>113</v>
      </c>
      <c r="S73" s="11"/>
      <c r="T73" s="11"/>
      <c r="U73" s="11"/>
      <c r="V73" s="11"/>
      <c r="W73" s="11"/>
      <c r="X73" s="11" t="s">
        <v>112</v>
      </c>
      <c r="Y73" s="1211"/>
      <c r="Z73" s="1211"/>
      <c r="AA73" s="1211"/>
      <c r="AB73" s="1211"/>
      <c r="AC73" s="1211"/>
      <c r="AD73" s="1211"/>
      <c r="AE73" s="1211"/>
      <c r="AF73" s="1211"/>
      <c r="AG73" s="1211"/>
      <c r="AH73" s="1211"/>
      <c r="AI73" s="11" t="s">
        <v>1423</v>
      </c>
      <c r="AJ73" s="11"/>
      <c r="AK73" s="11"/>
      <c r="AL73" s="12"/>
      <c r="AM73" s="267"/>
      <c r="AN73" s="110"/>
      <c r="AO73" s="110"/>
      <c r="AP73" s="110"/>
      <c r="AQ73" s="9"/>
      <c r="AR73" s="13"/>
      <c r="AS73" s="9"/>
    </row>
    <row r="74" spans="2:45" x14ac:dyDescent="0.15">
      <c r="B74" s="9"/>
      <c r="C74" s="9"/>
      <c r="G74" s="9"/>
      <c r="I74" s="13"/>
      <c r="J74" s="2" t="s">
        <v>87</v>
      </c>
      <c r="N74" s="9" t="s">
        <v>103</v>
      </c>
      <c r="R74" s="9" t="s">
        <v>114</v>
      </c>
      <c r="AM74" s="267"/>
      <c r="AN74" s="110"/>
      <c r="AO74" s="110"/>
      <c r="AP74" s="110"/>
      <c r="AQ74" s="9"/>
      <c r="AR74" s="13"/>
      <c r="AS74" s="9"/>
    </row>
    <row r="75" spans="2:45" x14ac:dyDescent="0.15">
      <c r="B75" s="9"/>
      <c r="C75" s="9"/>
      <c r="G75" s="9"/>
      <c r="I75" s="13"/>
      <c r="N75" s="9" t="s">
        <v>427</v>
      </c>
      <c r="R75" s="9"/>
      <c r="S75" s="2" t="s">
        <v>115</v>
      </c>
      <c r="U75" s="2" t="s">
        <v>230</v>
      </c>
      <c r="V75" s="1197"/>
      <c r="W75" s="1197"/>
      <c r="X75" s="1197"/>
      <c r="Y75" s="2" t="s">
        <v>117</v>
      </c>
      <c r="AB75" s="2" t="s">
        <v>118</v>
      </c>
      <c r="AM75" s="267"/>
      <c r="AN75" s="110"/>
      <c r="AO75" s="110"/>
      <c r="AP75" s="110"/>
      <c r="AQ75" s="9"/>
      <c r="AR75" s="13"/>
      <c r="AS75" s="9"/>
    </row>
    <row r="76" spans="2:45" x14ac:dyDescent="0.15">
      <c r="B76" s="9"/>
      <c r="C76" s="9"/>
      <c r="G76" s="9"/>
      <c r="I76" s="13"/>
      <c r="N76" s="9"/>
      <c r="R76" s="9"/>
      <c r="S76" s="2" t="s">
        <v>119</v>
      </c>
      <c r="U76" s="2" t="s">
        <v>230</v>
      </c>
      <c r="V76" s="1197"/>
      <c r="W76" s="1197"/>
      <c r="X76" s="1197"/>
      <c r="Y76" s="2" t="s">
        <v>117</v>
      </c>
      <c r="AB76" s="2" t="s">
        <v>118</v>
      </c>
      <c r="AM76" s="267"/>
      <c r="AN76" s="110"/>
      <c r="AO76" s="110"/>
      <c r="AP76" s="110"/>
      <c r="AQ76" s="9"/>
      <c r="AR76" s="13"/>
      <c r="AS76" s="9"/>
    </row>
    <row r="77" spans="2:45" x14ac:dyDescent="0.15">
      <c r="B77" s="9"/>
      <c r="C77" s="9"/>
      <c r="G77" s="9"/>
      <c r="I77" s="13"/>
      <c r="N77" s="9"/>
      <c r="R77" s="9"/>
      <c r="S77" s="27" t="s">
        <v>396</v>
      </c>
      <c r="T77" s="2" t="s">
        <v>104</v>
      </c>
      <c r="AM77" s="267"/>
      <c r="AN77" s="110"/>
      <c r="AO77" s="110"/>
      <c r="AP77" s="110"/>
      <c r="AQ77" s="9"/>
      <c r="AR77" s="13"/>
      <c r="AS77" s="9"/>
    </row>
    <row r="78" spans="2:45" x14ac:dyDescent="0.15">
      <c r="B78" s="9"/>
      <c r="C78" s="9"/>
      <c r="G78" s="9"/>
      <c r="I78" s="13"/>
      <c r="N78" s="9"/>
      <c r="R78" s="9"/>
      <c r="S78" s="27" t="s">
        <v>396</v>
      </c>
      <c r="T78" s="2" t="s">
        <v>105</v>
      </c>
      <c r="AM78" s="267"/>
      <c r="AN78" s="110"/>
      <c r="AO78" s="110"/>
      <c r="AP78" s="110"/>
      <c r="AQ78" s="9"/>
      <c r="AR78" s="13"/>
      <c r="AS78" s="9"/>
    </row>
    <row r="79" spans="2:45" x14ac:dyDescent="0.15">
      <c r="B79" s="9"/>
      <c r="C79" s="9"/>
      <c r="G79" s="9"/>
      <c r="I79" s="13"/>
      <c r="N79" s="9"/>
      <c r="R79" s="36"/>
      <c r="S79" s="233" t="s">
        <v>396</v>
      </c>
      <c r="T79" s="35" t="s">
        <v>106</v>
      </c>
      <c r="U79" s="35"/>
      <c r="V79" s="35"/>
      <c r="W79" s="35"/>
      <c r="X79" s="35"/>
      <c r="Y79" s="35"/>
      <c r="Z79" s="35"/>
      <c r="AA79" s="35"/>
      <c r="AB79" s="35"/>
      <c r="AC79" s="35"/>
      <c r="AD79" s="35"/>
      <c r="AE79" s="35"/>
      <c r="AF79" s="35"/>
      <c r="AG79" s="35"/>
      <c r="AH79" s="35"/>
      <c r="AI79" s="35"/>
      <c r="AJ79" s="35"/>
      <c r="AK79" s="35"/>
      <c r="AL79" s="202"/>
      <c r="AM79" s="267"/>
      <c r="AN79" s="110"/>
      <c r="AO79" s="110"/>
      <c r="AP79" s="110"/>
      <c r="AQ79" s="9"/>
      <c r="AR79" s="13"/>
      <c r="AS79" s="9"/>
    </row>
    <row r="80" spans="2:45" x14ac:dyDescent="0.15">
      <c r="B80" s="9"/>
      <c r="C80" s="9"/>
      <c r="G80" s="9"/>
      <c r="I80" s="13"/>
      <c r="N80" s="9"/>
      <c r="R80" s="9"/>
      <c r="S80" s="27" t="s">
        <v>396</v>
      </c>
      <c r="T80" s="2" t="s">
        <v>90</v>
      </c>
      <c r="AM80" s="267"/>
      <c r="AN80" s="110"/>
      <c r="AO80" s="110"/>
      <c r="AP80" s="110"/>
      <c r="AQ80" s="9"/>
      <c r="AR80" s="13"/>
      <c r="AS80" s="9"/>
    </row>
    <row r="81" spans="2:47" x14ac:dyDescent="0.15">
      <c r="B81" s="9"/>
      <c r="C81" s="9"/>
      <c r="G81" s="9"/>
      <c r="I81" s="13"/>
      <c r="N81" s="9"/>
      <c r="R81" s="9"/>
      <c r="S81" s="27" t="s">
        <v>396</v>
      </c>
      <c r="T81" s="2" t="s">
        <v>91</v>
      </c>
      <c r="AM81" s="267"/>
      <c r="AN81" s="110"/>
      <c r="AO81" s="110"/>
      <c r="AP81" s="110"/>
      <c r="AQ81" s="9"/>
      <c r="AR81" s="13"/>
      <c r="AS81" s="9"/>
    </row>
    <row r="82" spans="2:47" x14ac:dyDescent="0.15">
      <c r="B82" s="9"/>
      <c r="C82" s="9"/>
      <c r="G82" s="9"/>
      <c r="I82" s="13"/>
      <c r="N82" s="9"/>
      <c r="R82" s="36"/>
      <c r="S82" s="233" t="s">
        <v>396</v>
      </c>
      <c r="T82" s="35" t="s">
        <v>120</v>
      </c>
      <c r="U82" s="35"/>
      <c r="V82" s="35"/>
      <c r="W82" s="35"/>
      <c r="X82" s="35"/>
      <c r="Y82" s="35"/>
      <c r="Z82" s="35"/>
      <c r="AA82" s="35"/>
      <c r="AB82" s="35"/>
      <c r="AC82" s="35"/>
      <c r="AD82" s="35"/>
      <c r="AE82" s="35"/>
      <c r="AF82" s="35"/>
      <c r="AG82" s="35"/>
      <c r="AH82" s="35"/>
      <c r="AI82" s="35"/>
      <c r="AJ82" s="35"/>
      <c r="AK82" s="35"/>
      <c r="AL82" s="202"/>
      <c r="AM82" s="267"/>
      <c r="AN82" s="110"/>
      <c r="AO82" s="110"/>
      <c r="AP82" s="110"/>
      <c r="AQ82" s="9"/>
      <c r="AR82" s="13"/>
      <c r="AS82" s="9"/>
    </row>
    <row r="83" spans="2:47" x14ac:dyDescent="0.15">
      <c r="B83" s="9"/>
      <c r="C83" s="9"/>
      <c r="G83" s="9"/>
      <c r="I83" s="13"/>
      <c r="N83" s="10"/>
      <c r="O83" s="11"/>
      <c r="P83" s="11"/>
      <c r="Q83" s="11"/>
      <c r="R83" s="10" t="s">
        <v>121</v>
      </c>
      <c r="S83" s="11"/>
      <c r="T83" s="11"/>
      <c r="U83" s="11"/>
      <c r="V83" s="11"/>
      <c r="W83" s="11" t="s">
        <v>230</v>
      </c>
      <c r="X83" s="28" t="s">
        <v>396</v>
      </c>
      <c r="Y83" s="11" t="s">
        <v>122</v>
      </c>
      <c r="Z83" s="11"/>
      <c r="AA83" s="11"/>
      <c r="AB83" s="11"/>
      <c r="AC83" s="28" t="s">
        <v>396</v>
      </c>
      <c r="AD83" s="11" t="s">
        <v>494</v>
      </c>
      <c r="AE83" s="11"/>
      <c r="AF83" s="11"/>
      <c r="AG83" s="11" t="s">
        <v>231</v>
      </c>
      <c r="AH83" s="11"/>
      <c r="AI83" s="11"/>
      <c r="AJ83" s="11"/>
      <c r="AK83" s="11"/>
      <c r="AL83" s="12"/>
      <c r="AM83" s="267"/>
      <c r="AN83" s="110"/>
      <c r="AO83" s="110"/>
      <c r="AP83" s="110"/>
      <c r="AQ83" s="9"/>
      <c r="AR83" s="13"/>
      <c r="AS83" s="9"/>
    </row>
    <row r="84" spans="2:47" x14ac:dyDescent="0.15">
      <c r="B84" s="9"/>
      <c r="C84" s="9"/>
      <c r="G84" s="9"/>
      <c r="I84" s="13"/>
      <c r="N84" s="9" t="s">
        <v>123</v>
      </c>
      <c r="R84" s="9" t="s">
        <v>125</v>
      </c>
      <c r="V84" s="2" t="s">
        <v>230</v>
      </c>
      <c r="W84" s="2" t="s">
        <v>126</v>
      </c>
      <c r="Y84" s="1196"/>
      <c r="Z84" s="1196"/>
      <c r="AA84" s="1196"/>
      <c r="AB84" s="1196"/>
      <c r="AC84" s="1196"/>
      <c r="AD84" s="1196"/>
      <c r="AE84" s="1196"/>
      <c r="AF84" s="2" t="s">
        <v>231</v>
      </c>
      <c r="AM84" s="267"/>
      <c r="AN84" s="110"/>
      <c r="AO84" s="110"/>
      <c r="AP84" s="110"/>
      <c r="AQ84" s="9"/>
      <c r="AR84" s="13"/>
      <c r="AS84" s="9"/>
    </row>
    <row r="85" spans="2:47" x14ac:dyDescent="0.15">
      <c r="B85" s="10"/>
      <c r="C85" s="10"/>
      <c r="D85" s="11"/>
      <c r="E85" s="11"/>
      <c r="F85" s="11"/>
      <c r="G85" s="10"/>
      <c r="H85" s="11"/>
      <c r="I85" s="12"/>
      <c r="J85" s="11"/>
      <c r="K85" s="11"/>
      <c r="L85" s="11"/>
      <c r="M85" s="11"/>
      <c r="N85" s="10" t="s">
        <v>124</v>
      </c>
      <c r="O85" s="11"/>
      <c r="P85" s="11"/>
      <c r="Q85" s="11"/>
      <c r="R85" s="10" t="s">
        <v>127</v>
      </c>
      <c r="S85" s="11"/>
      <c r="T85" s="11"/>
      <c r="U85" s="11"/>
      <c r="V85" s="11" t="s">
        <v>230</v>
      </c>
      <c r="W85" s="28" t="s">
        <v>396</v>
      </c>
      <c r="X85" s="11" t="s">
        <v>128</v>
      </c>
      <c r="Y85" s="11"/>
      <c r="Z85" s="11"/>
      <c r="AA85" s="11"/>
      <c r="AB85" s="28" t="s">
        <v>396</v>
      </c>
      <c r="AC85" s="11" t="s">
        <v>129</v>
      </c>
      <c r="AD85" s="11"/>
      <c r="AE85" s="11"/>
      <c r="AF85" s="11"/>
      <c r="AG85" s="28" t="s">
        <v>396</v>
      </c>
      <c r="AH85" s="11" t="s">
        <v>130</v>
      </c>
      <c r="AI85" s="11"/>
      <c r="AJ85" s="11"/>
      <c r="AK85" s="11" t="s">
        <v>131</v>
      </c>
      <c r="AL85" s="11"/>
      <c r="AM85" s="268"/>
      <c r="AN85" s="108"/>
      <c r="AO85" s="108"/>
      <c r="AP85" s="108"/>
      <c r="AQ85" s="10"/>
      <c r="AR85" s="12"/>
    </row>
    <row r="86" spans="2:47" x14ac:dyDescent="0.1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row>
    <row r="89" spans="2:47" s="238" customFormat="1" ht="15" customHeight="1" x14ac:dyDescent="0.15">
      <c r="B89" s="238" t="s">
        <v>298</v>
      </c>
    </row>
    <row r="91" spans="2:47" x14ac:dyDescent="0.15">
      <c r="B91" s="662" t="s">
        <v>1080</v>
      </c>
      <c r="C91" s="654"/>
      <c r="D91" s="654" t="s">
        <v>1081</v>
      </c>
      <c r="E91" s="654"/>
      <c r="F91" s="654"/>
      <c r="AR91" s="38" t="s">
        <v>1107</v>
      </c>
    </row>
    <row r="92" spans="2:47" x14ac:dyDescent="0.15">
      <c r="B92" s="1"/>
      <c r="C92" s="665" t="s">
        <v>1841</v>
      </c>
    </row>
    <row r="93" spans="2:47" x14ac:dyDescent="0.15">
      <c r="B93" s="3"/>
      <c r="C93" s="3" t="s">
        <v>279</v>
      </c>
      <c r="D93" s="4"/>
      <c r="E93" s="4"/>
      <c r="F93" s="4"/>
      <c r="G93" s="3" t="s">
        <v>284</v>
      </c>
      <c r="H93" s="4"/>
      <c r="I93" s="5"/>
      <c r="J93" s="4" t="s">
        <v>288</v>
      </c>
      <c r="K93" s="4"/>
      <c r="L93" s="4"/>
      <c r="M93" s="4"/>
      <c r="N93" s="1175" t="s">
        <v>291</v>
      </c>
      <c r="O93" s="1176"/>
      <c r="P93" s="1176"/>
      <c r="Q93" s="1176"/>
      <c r="R93" s="1176"/>
      <c r="S93" s="1176"/>
      <c r="T93" s="1176"/>
      <c r="U93" s="1176"/>
      <c r="V93" s="1176"/>
      <c r="W93" s="1176"/>
      <c r="X93" s="1176"/>
      <c r="Y93" s="1176"/>
      <c r="Z93" s="1176"/>
      <c r="AA93" s="1176"/>
      <c r="AB93" s="1176"/>
      <c r="AC93" s="1176"/>
      <c r="AD93" s="1176"/>
      <c r="AE93" s="1176"/>
      <c r="AF93" s="1176"/>
      <c r="AG93" s="1176"/>
      <c r="AH93" s="1176"/>
      <c r="AI93" s="1176"/>
      <c r="AJ93" s="1176"/>
      <c r="AK93" s="1176"/>
      <c r="AL93" s="1176"/>
      <c r="AM93" s="7"/>
      <c r="AN93" s="7" t="s">
        <v>299</v>
      </c>
      <c r="AO93" s="7"/>
      <c r="AP93" s="8"/>
      <c r="AQ93" s="3" t="s">
        <v>294</v>
      </c>
      <c r="AR93" s="5"/>
      <c r="AS93" s="9"/>
    </row>
    <row r="94" spans="2:47" x14ac:dyDescent="0.15">
      <c r="B94" s="10"/>
      <c r="C94" s="10" t="s">
        <v>280</v>
      </c>
      <c r="D94" s="11"/>
      <c r="E94" s="11"/>
      <c r="F94" s="11" t="s">
        <v>300</v>
      </c>
      <c r="G94" s="10" t="s">
        <v>285</v>
      </c>
      <c r="H94" s="11"/>
      <c r="I94" s="12" t="s">
        <v>397</v>
      </c>
      <c r="J94" s="11"/>
      <c r="K94" s="11"/>
      <c r="L94" s="11"/>
      <c r="M94" s="11" t="s">
        <v>397</v>
      </c>
      <c r="N94" s="10" t="s">
        <v>290</v>
      </c>
      <c r="O94" s="11"/>
      <c r="P94" s="11"/>
      <c r="Q94" s="11"/>
      <c r="R94" s="1175" t="s">
        <v>292</v>
      </c>
      <c r="S94" s="1176"/>
      <c r="T94" s="1176"/>
      <c r="U94" s="1176"/>
      <c r="V94" s="1176"/>
      <c r="W94" s="1176"/>
      <c r="X94" s="1176"/>
      <c r="Y94" s="1176"/>
      <c r="Z94" s="1176"/>
      <c r="AA94" s="1176"/>
      <c r="AB94" s="1176"/>
      <c r="AC94" s="1176"/>
      <c r="AD94" s="1176"/>
      <c r="AE94" s="1176"/>
      <c r="AF94" s="1176"/>
      <c r="AG94" s="1176"/>
      <c r="AH94" s="1176"/>
      <c r="AI94" s="1176"/>
      <c r="AJ94" s="1176"/>
      <c r="AK94" s="1176"/>
      <c r="AL94" s="1192"/>
      <c r="AM94" s="6" t="s">
        <v>293</v>
      </c>
      <c r="AN94" s="11"/>
      <c r="AO94" s="11"/>
      <c r="AP94" s="11"/>
      <c r="AQ94" s="10" t="s">
        <v>295</v>
      </c>
      <c r="AR94" s="12"/>
      <c r="AS94" s="9"/>
    </row>
    <row r="95" spans="2:47" ht="12" customHeight="1" x14ac:dyDescent="0.15">
      <c r="B95" s="1241" t="s">
        <v>398</v>
      </c>
      <c r="C95" s="675" t="s">
        <v>396</v>
      </c>
      <c r="D95" s="654" t="s">
        <v>1919</v>
      </c>
      <c r="E95" s="654"/>
      <c r="F95" s="654"/>
      <c r="G95" s="25" t="s">
        <v>396</v>
      </c>
      <c r="H95" s="2" t="s">
        <v>400</v>
      </c>
      <c r="I95" s="13"/>
      <c r="J95" s="2" t="s">
        <v>132</v>
      </c>
      <c r="N95" s="9" t="s">
        <v>136</v>
      </c>
      <c r="R95" s="9"/>
      <c r="S95" s="27" t="s">
        <v>396</v>
      </c>
      <c r="T95" s="2" t="s">
        <v>137</v>
      </c>
      <c r="X95" s="27" t="s">
        <v>396</v>
      </c>
      <c r="Y95" s="2" t="s">
        <v>435</v>
      </c>
      <c r="AM95" s="670" t="s">
        <v>396</v>
      </c>
      <c r="AN95" s="1173" t="s">
        <v>2097</v>
      </c>
      <c r="AO95" s="1173"/>
      <c r="AP95" s="1174"/>
      <c r="AQ95" s="9"/>
      <c r="AR95" s="13"/>
      <c r="AS95" s="9"/>
      <c r="AU95" s="330" t="s">
        <v>1470</v>
      </c>
    </row>
    <row r="96" spans="2:47" x14ac:dyDescent="0.15">
      <c r="B96" s="1242"/>
      <c r="C96" s="653" t="s">
        <v>404</v>
      </c>
      <c r="D96" s="654"/>
      <c r="E96" s="654"/>
      <c r="F96" s="654"/>
      <c r="G96" s="25" t="s">
        <v>396</v>
      </c>
      <c r="H96" s="2" t="s">
        <v>354</v>
      </c>
      <c r="I96" s="13"/>
      <c r="J96" s="2" t="s">
        <v>133</v>
      </c>
      <c r="N96" s="10" t="s">
        <v>58</v>
      </c>
      <c r="O96" s="11"/>
      <c r="P96" s="11"/>
      <c r="Q96" s="11"/>
      <c r="R96" s="10"/>
      <c r="S96" s="11" t="s">
        <v>138</v>
      </c>
      <c r="T96" s="11"/>
      <c r="U96" s="11"/>
      <c r="V96" s="11"/>
      <c r="W96" s="11"/>
      <c r="X96" s="11"/>
      <c r="Y96" s="11" t="s">
        <v>230</v>
      </c>
      <c r="Z96" s="1211"/>
      <c r="AA96" s="1211"/>
      <c r="AB96" s="1211"/>
      <c r="AC96" s="1211"/>
      <c r="AD96" s="11" t="s">
        <v>895</v>
      </c>
      <c r="AE96" s="11"/>
      <c r="AF96" s="11" t="s">
        <v>231</v>
      </c>
      <c r="AG96" s="11"/>
      <c r="AH96" s="11"/>
      <c r="AI96" s="11"/>
      <c r="AJ96" s="11"/>
      <c r="AK96" s="11"/>
      <c r="AL96" s="12"/>
      <c r="AM96" s="670" t="s">
        <v>396</v>
      </c>
      <c r="AN96" s="1173" t="s">
        <v>2098</v>
      </c>
      <c r="AO96" s="1173"/>
      <c r="AP96" s="1174"/>
      <c r="AQ96" s="9"/>
      <c r="AR96" s="13"/>
      <c r="AS96" s="9"/>
    </row>
    <row r="97" spans="2:45" x14ac:dyDescent="0.15">
      <c r="B97" s="1242"/>
      <c r="C97" s="653" t="s">
        <v>405</v>
      </c>
      <c r="D97" s="654"/>
      <c r="E97" s="654"/>
      <c r="F97" s="654"/>
      <c r="G97" s="25" t="s">
        <v>396</v>
      </c>
      <c r="H97" s="2" t="s">
        <v>401</v>
      </c>
      <c r="I97" s="13"/>
      <c r="J97" s="2" t="s">
        <v>134</v>
      </c>
      <c r="N97" s="9" t="s">
        <v>139</v>
      </c>
      <c r="R97" s="9"/>
      <c r="S97" s="2" t="s">
        <v>142</v>
      </c>
      <c r="Y97" s="2" t="s">
        <v>230</v>
      </c>
      <c r="Z97" s="1197"/>
      <c r="AA97" s="1197"/>
      <c r="AB97" s="1197"/>
      <c r="AC97" s="1197"/>
      <c r="AD97" s="2" t="s">
        <v>895</v>
      </c>
      <c r="AF97" s="2" t="s">
        <v>231</v>
      </c>
      <c r="AM97" s="670" t="s">
        <v>396</v>
      </c>
      <c r="AN97" s="1173" t="s">
        <v>2095</v>
      </c>
      <c r="AO97" s="1173"/>
      <c r="AP97" s="1174"/>
      <c r="AQ97" s="9"/>
      <c r="AR97" s="13"/>
      <c r="AS97" s="9"/>
    </row>
    <row r="98" spans="2:45" x14ac:dyDescent="0.15">
      <c r="B98" s="1242"/>
      <c r="C98" s="653" t="s">
        <v>407</v>
      </c>
      <c r="D98" s="654"/>
      <c r="E98" s="654"/>
      <c r="F98" s="654"/>
      <c r="G98" s="25" t="s">
        <v>396</v>
      </c>
      <c r="H98" s="2" t="s">
        <v>402</v>
      </c>
      <c r="I98" s="13"/>
      <c r="J98" s="2" t="s">
        <v>135</v>
      </c>
      <c r="N98" s="9" t="s">
        <v>141</v>
      </c>
      <c r="R98" s="9"/>
      <c r="S98" s="2" t="s">
        <v>143</v>
      </c>
      <c r="AM98" s="267"/>
      <c r="AN98" s="110"/>
      <c r="AO98" s="110"/>
      <c r="AP98" s="110"/>
      <c r="AQ98" s="9"/>
      <c r="AR98" s="13"/>
      <c r="AS98" s="9"/>
    </row>
    <row r="99" spans="2:45" x14ac:dyDescent="0.15">
      <c r="B99" s="1242"/>
      <c r="C99" s="9"/>
      <c r="G99" s="25" t="s">
        <v>396</v>
      </c>
      <c r="H99" s="2" t="s">
        <v>403</v>
      </c>
      <c r="I99" s="13"/>
      <c r="N99" s="9" t="s">
        <v>140</v>
      </c>
      <c r="R99" s="9"/>
      <c r="T99" s="2" t="s">
        <v>230</v>
      </c>
      <c r="U99" s="27" t="s">
        <v>396</v>
      </c>
      <c r="V99" s="2" t="s">
        <v>146</v>
      </c>
      <c r="Z99" s="27" t="s">
        <v>396</v>
      </c>
      <c r="AA99" s="2" t="s">
        <v>147</v>
      </c>
      <c r="AF99" s="1197"/>
      <c r="AG99" s="1197"/>
      <c r="AH99" s="1197"/>
      <c r="AI99" s="1197"/>
      <c r="AJ99" s="2" t="s">
        <v>895</v>
      </c>
      <c r="AL99" s="2" t="s">
        <v>231</v>
      </c>
      <c r="AM99" s="267"/>
      <c r="AN99" s="110"/>
      <c r="AO99" s="110"/>
      <c r="AP99" s="110"/>
      <c r="AQ99" s="9"/>
      <c r="AR99" s="13"/>
      <c r="AS99" s="9"/>
    </row>
    <row r="100" spans="2:45" x14ac:dyDescent="0.15">
      <c r="B100" s="1242"/>
      <c r="C100" s="9"/>
      <c r="G100" s="9"/>
      <c r="I100" s="13"/>
      <c r="N100" s="10"/>
      <c r="O100" s="11"/>
      <c r="P100" s="11"/>
      <c r="Q100" s="11"/>
      <c r="R100" s="10"/>
      <c r="S100" s="11" t="s">
        <v>144</v>
      </c>
      <c r="T100" s="11"/>
      <c r="U100" s="11"/>
      <c r="V100" s="11"/>
      <c r="W100" s="11"/>
      <c r="X100" s="11"/>
      <c r="Y100" s="11"/>
      <c r="Z100" s="28" t="s">
        <v>396</v>
      </c>
      <c r="AA100" s="11" t="s">
        <v>145</v>
      </c>
      <c r="AB100" s="11"/>
      <c r="AC100" s="11"/>
      <c r="AD100" s="11"/>
      <c r="AE100" s="11"/>
      <c r="AF100" s="11"/>
      <c r="AG100" s="11"/>
      <c r="AH100" s="11"/>
      <c r="AI100" s="11"/>
      <c r="AJ100" s="11"/>
      <c r="AK100" s="11"/>
      <c r="AL100" s="12"/>
      <c r="AM100" s="267"/>
      <c r="AN100" s="110"/>
      <c r="AO100" s="110"/>
      <c r="AP100" s="110"/>
      <c r="AQ100" s="9"/>
      <c r="AR100" s="13"/>
      <c r="AS100" s="9"/>
    </row>
    <row r="101" spans="2:45" x14ac:dyDescent="0.15">
      <c r="B101" s="1242"/>
      <c r="C101" s="9"/>
      <c r="G101" s="9"/>
      <c r="I101" s="13"/>
      <c r="N101" s="9" t="s">
        <v>148</v>
      </c>
      <c r="R101" s="215"/>
      <c r="S101" s="229" t="s">
        <v>396</v>
      </c>
      <c r="T101" s="212" t="s">
        <v>149</v>
      </c>
      <c r="U101" s="212"/>
      <c r="V101" s="212"/>
      <c r="W101" s="212"/>
      <c r="X101" s="212"/>
      <c r="Y101" s="212"/>
      <c r="Z101" s="212"/>
      <c r="AA101" s="212"/>
      <c r="AB101" s="212"/>
      <c r="AC101" s="212"/>
      <c r="AD101" s="212"/>
      <c r="AE101" s="212"/>
      <c r="AF101" s="212"/>
      <c r="AG101" s="212"/>
      <c r="AH101" s="212"/>
      <c r="AI101" s="212"/>
      <c r="AJ101" s="212"/>
      <c r="AK101" s="212"/>
      <c r="AL101" s="216"/>
      <c r="AM101" s="267"/>
      <c r="AN101" s="110"/>
      <c r="AO101" s="110"/>
      <c r="AP101" s="110"/>
      <c r="AQ101" s="9"/>
      <c r="AR101" s="13"/>
      <c r="AS101" s="9"/>
    </row>
    <row r="102" spans="2:45" x14ac:dyDescent="0.15">
      <c r="B102" s="1242"/>
      <c r="C102" s="9"/>
      <c r="G102" s="9"/>
      <c r="I102" s="13"/>
      <c r="N102" s="9"/>
      <c r="R102" s="9" t="s">
        <v>150</v>
      </c>
      <c r="U102" s="2" t="s">
        <v>151</v>
      </c>
      <c r="V102" s="27" t="s">
        <v>396</v>
      </c>
      <c r="W102" s="2" t="s">
        <v>434</v>
      </c>
      <c r="Y102" s="27" t="s">
        <v>396</v>
      </c>
      <c r="Z102" s="2" t="s">
        <v>435</v>
      </c>
      <c r="AB102" s="2" t="s">
        <v>27</v>
      </c>
      <c r="AC102" s="1320"/>
      <c r="AD102" s="1320"/>
      <c r="AE102" s="1320"/>
      <c r="AF102" s="2" t="s">
        <v>895</v>
      </c>
      <c r="AH102" s="2" t="s">
        <v>231</v>
      </c>
      <c r="AI102" s="2" t="s">
        <v>933</v>
      </c>
      <c r="AM102" s="267"/>
      <c r="AN102" s="110"/>
      <c r="AO102" s="110"/>
      <c r="AP102" s="110"/>
      <c r="AQ102" s="9"/>
      <c r="AR102" s="13"/>
      <c r="AS102" s="9"/>
    </row>
    <row r="103" spans="2:45" x14ac:dyDescent="0.15">
      <c r="B103" s="1242"/>
      <c r="C103" s="9"/>
      <c r="G103" s="9"/>
      <c r="I103" s="13"/>
      <c r="N103" s="9"/>
      <c r="R103" s="9" t="s">
        <v>152</v>
      </c>
      <c r="U103" s="2" t="s">
        <v>27</v>
      </c>
      <c r="V103" s="1197"/>
      <c r="W103" s="1197"/>
      <c r="X103" s="1197"/>
      <c r="Y103" s="2" t="s">
        <v>231</v>
      </c>
      <c r="AM103" s="267"/>
      <c r="AN103" s="110"/>
      <c r="AO103" s="110"/>
      <c r="AP103" s="110"/>
      <c r="AQ103" s="9"/>
      <c r="AR103" s="13"/>
      <c r="AS103" s="9"/>
    </row>
    <row r="104" spans="2:45" x14ac:dyDescent="0.15">
      <c r="B104" s="1242"/>
      <c r="C104" s="9"/>
      <c r="G104" s="9"/>
      <c r="I104" s="13"/>
      <c r="N104" s="9"/>
      <c r="R104" s="9" t="s">
        <v>153</v>
      </c>
      <c r="AM104" s="267"/>
      <c r="AN104" s="110"/>
      <c r="AO104" s="110"/>
      <c r="AP104" s="110"/>
      <c r="AQ104" s="9"/>
      <c r="AR104" s="13"/>
      <c r="AS104" s="9"/>
    </row>
    <row r="105" spans="2:45" x14ac:dyDescent="0.15">
      <c r="B105" s="1242"/>
      <c r="C105" s="9"/>
      <c r="G105" s="9"/>
      <c r="I105" s="13"/>
      <c r="N105" s="9"/>
      <c r="R105" s="9"/>
      <c r="S105" s="27" t="s">
        <v>396</v>
      </c>
      <c r="T105" s="2" t="s">
        <v>154</v>
      </c>
      <c r="AM105" s="267"/>
      <c r="AN105" s="110"/>
      <c r="AO105" s="110"/>
      <c r="AP105" s="110"/>
      <c r="AQ105" s="9"/>
      <c r="AR105" s="13"/>
      <c r="AS105" s="9"/>
    </row>
    <row r="106" spans="2:45" x14ac:dyDescent="0.15">
      <c r="B106" s="1242"/>
      <c r="C106" s="25" t="s">
        <v>396</v>
      </c>
      <c r="D106" s="2" t="s">
        <v>297</v>
      </c>
      <c r="G106" s="9"/>
      <c r="I106" s="13"/>
      <c r="N106" s="9"/>
      <c r="R106" s="9"/>
      <c r="S106" s="27" t="s">
        <v>396</v>
      </c>
      <c r="T106" s="2" t="s">
        <v>155</v>
      </c>
      <c r="AM106" s="267"/>
      <c r="AN106" s="110"/>
      <c r="AO106" s="110"/>
      <c r="AP106" s="110"/>
      <c r="AQ106" s="9"/>
      <c r="AR106" s="13"/>
      <c r="AS106" s="9"/>
    </row>
    <row r="107" spans="2:45" x14ac:dyDescent="0.15">
      <c r="B107" s="1242"/>
      <c r="C107" s="9"/>
      <c r="G107" s="9"/>
      <c r="I107" s="13"/>
      <c r="N107" s="9"/>
      <c r="R107" s="36"/>
      <c r="S107" s="233" t="s">
        <v>396</v>
      </c>
      <c r="T107" s="35" t="s">
        <v>156</v>
      </c>
      <c r="U107" s="35"/>
      <c r="V107" s="35"/>
      <c r="W107" s="35"/>
      <c r="X107" s="35"/>
      <c r="Y107" s="35"/>
      <c r="Z107" s="35"/>
      <c r="AA107" s="35"/>
      <c r="AB107" s="35"/>
      <c r="AC107" s="35"/>
      <c r="AD107" s="35"/>
      <c r="AE107" s="35"/>
      <c r="AF107" s="35"/>
      <c r="AG107" s="35"/>
      <c r="AH107" s="35"/>
      <c r="AI107" s="35"/>
      <c r="AJ107" s="35"/>
      <c r="AK107" s="35"/>
      <c r="AL107" s="202"/>
      <c r="AM107" s="267"/>
      <c r="AN107" s="110"/>
      <c r="AO107" s="110"/>
      <c r="AP107" s="110"/>
      <c r="AQ107" s="9"/>
      <c r="AR107" s="13"/>
      <c r="AS107" s="9"/>
    </row>
    <row r="108" spans="2:45" x14ac:dyDescent="0.15">
      <c r="B108" s="1242"/>
      <c r="C108" s="9"/>
      <c r="G108" s="9"/>
      <c r="I108" s="13"/>
      <c r="N108" s="9"/>
      <c r="R108" s="9" t="s">
        <v>157</v>
      </c>
      <c r="AM108" s="267"/>
      <c r="AN108" s="110"/>
      <c r="AO108" s="110"/>
      <c r="AP108" s="110"/>
      <c r="AQ108" s="9"/>
      <c r="AR108" s="13"/>
      <c r="AS108" s="9"/>
    </row>
    <row r="109" spans="2:45" x14ac:dyDescent="0.15">
      <c r="B109" s="1242"/>
      <c r="C109" s="9"/>
      <c r="G109" s="9"/>
      <c r="I109" s="13"/>
      <c r="N109" s="9"/>
      <c r="R109" s="9"/>
      <c r="S109" s="2" t="s">
        <v>59</v>
      </c>
      <c r="U109" s="2" t="s">
        <v>230</v>
      </c>
      <c r="V109" s="27" t="s">
        <v>396</v>
      </c>
      <c r="W109" s="2" t="s">
        <v>158</v>
      </c>
      <c r="AA109" s="27" t="s">
        <v>396</v>
      </c>
      <c r="AB109" s="2" t="s">
        <v>159</v>
      </c>
      <c r="AF109" s="27" t="s">
        <v>396</v>
      </c>
      <c r="AG109" s="2" t="s">
        <v>435</v>
      </c>
      <c r="AI109" s="2" t="s">
        <v>1423</v>
      </c>
      <c r="AM109" s="267"/>
      <c r="AN109" s="110"/>
      <c r="AO109" s="110"/>
      <c r="AP109" s="110"/>
      <c r="AQ109" s="9"/>
      <c r="AR109" s="13"/>
      <c r="AS109" s="9"/>
    </row>
    <row r="110" spans="2:45" x14ac:dyDescent="0.15">
      <c r="B110" s="1242"/>
      <c r="C110" s="9"/>
      <c r="G110" s="9"/>
      <c r="I110" s="13"/>
      <c r="N110" s="9"/>
      <c r="R110" s="9"/>
      <c r="S110" s="2" t="s">
        <v>160</v>
      </c>
      <c r="Z110" s="2" t="s">
        <v>230</v>
      </c>
      <c r="AA110" s="1197"/>
      <c r="AB110" s="1197"/>
      <c r="AC110" s="1197"/>
      <c r="AD110" s="1197"/>
      <c r="AE110" s="2" t="s">
        <v>895</v>
      </c>
      <c r="AG110" s="2" t="s">
        <v>231</v>
      </c>
      <c r="AM110" s="267"/>
      <c r="AN110" s="110"/>
      <c r="AO110" s="110"/>
      <c r="AP110" s="110"/>
      <c r="AQ110" s="9"/>
      <c r="AR110" s="13"/>
      <c r="AS110" s="9"/>
    </row>
    <row r="111" spans="2:45" x14ac:dyDescent="0.15">
      <c r="B111" s="1242"/>
      <c r="C111" s="9"/>
      <c r="G111" s="9"/>
      <c r="I111" s="13"/>
      <c r="N111" s="9"/>
      <c r="R111" s="36"/>
      <c r="S111" s="35" t="s">
        <v>161</v>
      </c>
      <c r="T111" s="35"/>
      <c r="U111" s="35"/>
      <c r="V111" s="35"/>
      <c r="W111" s="35"/>
      <c r="X111" s="35"/>
      <c r="Y111" s="35"/>
      <c r="Z111" s="35" t="s">
        <v>230</v>
      </c>
      <c r="AA111" s="1325"/>
      <c r="AB111" s="1325"/>
      <c r="AC111" s="1325"/>
      <c r="AD111" s="1325"/>
      <c r="AE111" s="35" t="s">
        <v>895</v>
      </c>
      <c r="AF111" s="35"/>
      <c r="AG111" s="35" t="s">
        <v>231</v>
      </c>
      <c r="AH111" s="35"/>
      <c r="AI111" s="35"/>
      <c r="AJ111" s="35"/>
      <c r="AK111" s="35"/>
      <c r="AL111" s="202"/>
      <c r="AM111" s="267"/>
      <c r="AN111" s="110"/>
      <c r="AO111" s="110"/>
      <c r="AP111" s="110"/>
      <c r="AQ111" s="9"/>
      <c r="AR111" s="13"/>
      <c r="AS111" s="9"/>
    </row>
    <row r="112" spans="2:45" x14ac:dyDescent="0.15">
      <c r="B112" s="1242"/>
      <c r="C112" s="9"/>
      <c r="G112" s="9"/>
      <c r="I112" s="13"/>
      <c r="N112" s="9"/>
      <c r="R112" s="9" t="s">
        <v>162</v>
      </c>
      <c r="AM112" s="267"/>
      <c r="AN112" s="110"/>
      <c r="AO112" s="110"/>
      <c r="AP112" s="110"/>
      <c r="AQ112" s="9"/>
      <c r="AR112" s="13"/>
      <c r="AS112" s="9"/>
    </row>
    <row r="113" spans="2:45" x14ac:dyDescent="0.15">
      <c r="B113" s="9"/>
      <c r="C113" s="9"/>
      <c r="G113" s="9"/>
      <c r="I113" s="13"/>
      <c r="N113" s="9"/>
      <c r="R113" s="9"/>
      <c r="S113" s="2" t="s">
        <v>161</v>
      </c>
      <c r="V113" s="2" t="s">
        <v>230</v>
      </c>
      <c r="W113" s="1197"/>
      <c r="X113" s="1197"/>
      <c r="Y113" s="1197"/>
      <c r="Z113" s="1197"/>
      <c r="AA113" s="2" t="s">
        <v>895</v>
      </c>
      <c r="AC113" s="2" t="s">
        <v>231</v>
      </c>
      <c r="AM113" s="267"/>
      <c r="AN113" s="110"/>
      <c r="AO113" s="110"/>
      <c r="AP113" s="110"/>
      <c r="AQ113" s="9"/>
      <c r="AR113" s="13"/>
      <c r="AS113" s="9"/>
    </row>
    <row r="114" spans="2:45" x14ac:dyDescent="0.15">
      <c r="B114" s="9"/>
      <c r="C114" s="9"/>
      <c r="G114" s="9"/>
      <c r="I114" s="13"/>
      <c r="N114" s="9"/>
      <c r="R114" s="9"/>
      <c r="S114" s="2" t="s">
        <v>163</v>
      </c>
      <c r="V114" s="2" t="s">
        <v>27</v>
      </c>
      <c r="W114" s="1197"/>
      <c r="X114" s="1197"/>
      <c r="Y114" s="1197"/>
      <c r="Z114" s="2" t="s">
        <v>231</v>
      </c>
      <c r="AM114" s="267"/>
      <c r="AN114" s="110"/>
      <c r="AO114" s="110"/>
      <c r="AP114" s="110"/>
      <c r="AQ114" s="9"/>
      <c r="AR114" s="13"/>
      <c r="AS114" s="9"/>
    </row>
    <row r="115" spans="2:45" x14ac:dyDescent="0.15">
      <c r="B115" s="9"/>
      <c r="C115" s="9"/>
      <c r="G115" s="9"/>
      <c r="I115" s="13"/>
      <c r="N115" s="9"/>
      <c r="R115" s="9"/>
      <c r="S115" s="2" t="s">
        <v>164</v>
      </c>
      <c r="V115" s="2" t="s">
        <v>230</v>
      </c>
      <c r="W115" s="1197"/>
      <c r="X115" s="1197"/>
      <c r="Y115" s="1197"/>
      <c r="Z115" s="2" t="s">
        <v>895</v>
      </c>
      <c r="AB115" s="2" t="s">
        <v>231</v>
      </c>
      <c r="AC115" s="2" t="s">
        <v>165</v>
      </c>
      <c r="AF115" s="2" t="s">
        <v>230</v>
      </c>
      <c r="AG115" s="1197"/>
      <c r="AH115" s="1197"/>
      <c r="AI115" s="1197"/>
      <c r="AJ115" s="2" t="s">
        <v>895</v>
      </c>
      <c r="AL115" s="2" t="s">
        <v>231</v>
      </c>
      <c r="AM115" s="267"/>
      <c r="AN115" s="110"/>
      <c r="AO115" s="110"/>
      <c r="AP115" s="110"/>
      <c r="AQ115" s="9"/>
      <c r="AR115" s="13"/>
      <c r="AS115" s="9"/>
    </row>
    <row r="116" spans="2:45" x14ac:dyDescent="0.15">
      <c r="B116" s="9"/>
      <c r="C116" s="9"/>
      <c r="G116" s="9"/>
      <c r="I116" s="13"/>
      <c r="N116" s="9"/>
      <c r="R116" s="9"/>
      <c r="S116" s="2" t="s">
        <v>166</v>
      </c>
      <c r="X116" s="2" t="s">
        <v>230</v>
      </c>
      <c r="Y116" s="1197"/>
      <c r="Z116" s="1197"/>
      <c r="AA116" s="1197"/>
      <c r="AB116" s="1197"/>
      <c r="AC116" s="2" t="s">
        <v>895</v>
      </c>
      <c r="AE116" s="2" t="s">
        <v>231</v>
      </c>
      <c r="AM116" s="267"/>
      <c r="AN116" s="110"/>
      <c r="AO116" s="110"/>
      <c r="AP116" s="110"/>
      <c r="AQ116" s="9"/>
      <c r="AR116" s="13"/>
      <c r="AS116" s="9"/>
    </row>
    <row r="117" spans="2:45" x14ac:dyDescent="0.15">
      <c r="B117" s="9"/>
      <c r="C117" s="9"/>
      <c r="G117" s="9"/>
      <c r="I117" s="13"/>
      <c r="N117" s="9"/>
      <c r="R117" s="9"/>
      <c r="S117" s="2" t="s">
        <v>167</v>
      </c>
      <c r="W117" s="2" t="s">
        <v>230</v>
      </c>
      <c r="X117" s="27" t="s">
        <v>396</v>
      </c>
      <c r="Y117" s="2" t="s">
        <v>434</v>
      </c>
      <c r="AA117" s="27" t="s">
        <v>396</v>
      </c>
      <c r="AB117" s="2" t="s">
        <v>435</v>
      </c>
      <c r="AC117" s="2" t="s">
        <v>231</v>
      </c>
      <c r="AM117" s="267"/>
      <c r="AN117" s="110"/>
      <c r="AO117" s="110"/>
      <c r="AP117" s="110"/>
      <c r="AQ117" s="9"/>
      <c r="AR117" s="13"/>
      <c r="AS117" s="9"/>
    </row>
    <row r="118" spans="2:45" x14ac:dyDescent="0.15">
      <c r="B118" s="9"/>
      <c r="C118" s="9"/>
      <c r="G118" s="9"/>
      <c r="I118" s="13"/>
      <c r="N118" s="9"/>
      <c r="R118" s="9"/>
      <c r="S118" s="2" t="s">
        <v>168</v>
      </c>
      <c r="AC118" s="2" t="s">
        <v>230</v>
      </c>
      <c r="AD118" s="27" t="s">
        <v>396</v>
      </c>
      <c r="AE118" s="2" t="s">
        <v>434</v>
      </c>
      <c r="AG118" s="27" t="s">
        <v>396</v>
      </c>
      <c r="AH118" s="2" t="s">
        <v>435</v>
      </c>
      <c r="AI118" s="2" t="s">
        <v>231</v>
      </c>
      <c r="AM118" s="267"/>
      <c r="AN118" s="110"/>
      <c r="AO118" s="110"/>
      <c r="AP118" s="110"/>
      <c r="AQ118" s="9"/>
      <c r="AR118" s="13"/>
      <c r="AS118" s="9"/>
    </row>
    <row r="119" spans="2:45" x14ac:dyDescent="0.15">
      <c r="B119" s="9"/>
      <c r="C119" s="9"/>
      <c r="G119" s="9"/>
      <c r="I119" s="13"/>
      <c r="N119" s="9"/>
      <c r="R119" s="9"/>
      <c r="S119" s="2" t="s">
        <v>169</v>
      </c>
      <c r="AC119" s="2" t="s">
        <v>230</v>
      </c>
      <c r="AD119" s="27" t="s">
        <v>396</v>
      </c>
      <c r="AE119" s="2" t="s">
        <v>434</v>
      </c>
      <c r="AG119" s="27" t="s">
        <v>396</v>
      </c>
      <c r="AH119" s="2" t="s">
        <v>435</v>
      </c>
      <c r="AI119" s="2" t="s">
        <v>231</v>
      </c>
      <c r="AM119" s="267"/>
      <c r="AN119" s="110"/>
      <c r="AO119" s="110"/>
      <c r="AP119" s="110"/>
      <c r="AQ119" s="9"/>
      <c r="AR119" s="13"/>
      <c r="AS119" s="9"/>
    </row>
    <row r="120" spans="2:45" x14ac:dyDescent="0.15">
      <c r="B120" s="9"/>
      <c r="C120" s="9"/>
      <c r="G120" s="9"/>
      <c r="I120" s="13"/>
      <c r="N120" s="9"/>
      <c r="R120" s="9"/>
      <c r="S120" s="2" t="s">
        <v>170</v>
      </c>
      <c r="W120" s="2" t="s">
        <v>230</v>
      </c>
      <c r="X120" s="27" t="s">
        <v>396</v>
      </c>
      <c r="Y120" s="2" t="s">
        <v>434</v>
      </c>
      <c r="AA120" s="27" t="s">
        <v>396</v>
      </c>
      <c r="AB120" s="2" t="s">
        <v>435</v>
      </c>
      <c r="AC120" s="2" t="s">
        <v>55</v>
      </c>
      <c r="AH120" s="2" t="s">
        <v>231</v>
      </c>
      <c r="AM120" s="267"/>
      <c r="AN120" s="110"/>
      <c r="AO120" s="110"/>
      <c r="AP120" s="110"/>
      <c r="AQ120" s="9"/>
      <c r="AR120" s="13"/>
      <c r="AS120" s="9"/>
    </row>
    <row r="121" spans="2:45" x14ac:dyDescent="0.15">
      <c r="B121" s="9"/>
      <c r="C121" s="9"/>
      <c r="G121" s="9"/>
      <c r="I121" s="13"/>
      <c r="N121" s="9"/>
      <c r="R121" s="9"/>
      <c r="S121" s="2" t="s">
        <v>171</v>
      </c>
      <c r="W121" s="2" t="s">
        <v>230</v>
      </c>
      <c r="X121" s="27" t="s">
        <v>396</v>
      </c>
      <c r="Y121" s="2" t="s">
        <v>434</v>
      </c>
      <c r="AA121" s="27" t="s">
        <v>396</v>
      </c>
      <c r="AB121" s="2" t="s">
        <v>435</v>
      </c>
      <c r="AC121" s="2" t="s">
        <v>231</v>
      </c>
      <c r="AM121" s="267"/>
      <c r="AN121" s="110"/>
      <c r="AO121" s="110"/>
      <c r="AP121" s="110"/>
      <c r="AQ121" s="9"/>
      <c r="AR121" s="13"/>
      <c r="AS121" s="9"/>
    </row>
    <row r="122" spans="2:45" x14ac:dyDescent="0.15">
      <c r="B122" s="9"/>
      <c r="C122" s="9"/>
      <c r="G122" s="9"/>
      <c r="I122" s="13"/>
      <c r="N122" s="9"/>
      <c r="R122" s="9"/>
      <c r="S122" s="2" t="s">
        <v>59</v>
      </c>
      <c r="U122" s="2" t="s">
        <v>230</v>
      </c>
      <c r="V122" s="27" t="s">
        <v>396</v>
      </c>
      <c r="W122" s="2" t="s">
        <v>158</v>
      </c>
      <c r="AA122" s="27" t="s">
        <v>396</v>
      </c>
      <c r="AB122" s="2" t="s">
        <v>159</v>
      </c>
      <c r="AF122" s="27" t="s">
        <v>396</v>
      </c>
      <c r="AG122" s="2" t="s">
        <v>435</v>
      </c>
      <c r="AI122" s="2" t="s">
        <v>1423</v>
      </c>
      <c r="AM122" s="267"/>
      <c r="AN122" s="110"/>
      <c r="AO122" s="110"/>
      <c r="AP122" s="110"/>
      <c r="AQ122" s="9"/>
      <c r="AR122" s="13"/>
      <c r="AS122" s="9"/>
    </row>
    <row r="123" spans="2:45" x14ac:dyDescent="0.15">
      <c r="B123" s="9"/>
      <c r="C123" s="9"/>
      <c r="G123" s="9"/>
      <c r="I123" s="13"/>
      <c r="N123" s="10"/>
      <c r="O123" s="11"/>
      <c r="P123" s="11"/>
      <c r="Q123" s="11"/>
      <c r="R123" s="10"/>
      <c r="S123" s="11" t="s">
        <v>172</v>
      </c>
      <c r="T123" s="11"/>
      <c r="U123" s="11"/>
      <c r="V123" s="11"/>
      <c r="W123" s="11"/>
      <c r="X123" s="11"/>
      <c r="Y123" s="11"/>
      <c r="Z123" s="11" t="s">
        <v>230</v>
      </c>
      <c r="AA123" s="1211"/>
      <c r="AB123" s="1211"/>
      <c r="AC123" s="1211"/>
      <c r="AD123" s="1211"/>
      <c r="AE123" s="11" t="s">
        <v>895</v>
      </c>
      <c r="AF123" s="11"/>
      <c r="AG123" s="11" t="s">
        <v>231</v>
      </c>
      <c r="AH123" s="11"/>
      <c r="AI123" s="11"/>
      <c r="AJ123" s="11"/>
      <c r="AK123" s="11"/>
      <c r="AL123" s="12"/>
      <c r="AM123" s="267"/>
      <c r="AN123" s="110"/>
      <c r="AO123" s="110"/>
      <c r="AP123" s="110"/>
      <c r="AQ123" s="9"/>
      <c r="AR123" s="13"/>
      <c r="AS123" s="9"/>
    </row>
    <row r="124" spans="2:45" x14ac:dyDescent="0.15">
      <c r="B124" s="9"/>
      <c r="C124" s="9"/>
      <c r="G124" s="9"/>
      <c r="I124" s="13"/>
      <c r="N124" s="9" t="s">
        <v>173</v>
      </c>
      <c r="R124" s="9"/>
      <c r="S124" s="2" t="s">
        <v>161</v>
      </c>
      <c r="W124" s="2" t="s">
        <v>230</v>
      </c>
      <c r="X124" s="1196"/>
      <c r="Y124" s="1196"/>
      <c r="Z124" s="1196"/>
      <c r="AA124" s="1196"/>
      <c r="AB124" s="1196"/>
      <c r="AC124" s="2" t="s">
        <v>895</v>
      </c>
      <c r="AE124" s="2" t="s">
        <v>231</v>
      </c>
      <c r="AM124" s="267"/>
      <c r="AN124" s="110"/>
      <c r="AO124" s="110"/>
      <c r="AP124" s="110"/>
      <c r="AQ124" s="9"/>
      <c r="AR124" s="13"/>
      <c r="AS124" s="9"/>
    </row>
    <row r="125" spans="2:45" x14ac:dyDescent="0.15">
      <c r="B125" s="9"/>
      <c r="C125" s="9"/>
      <c r="G125" s="9"/>
      <c r="I125" s="13"/>
      <c r="J125" s="10"/>
      <c r="K125" s="11"/>
      <c r="L125" s="11"/>
      <c r="M125" s="12"/>
      <c r="N125" s="10" t="s">
        <v>174</v>
      </c>
      <c r="O125" s="11"/>
      <c r="P125" s="11"/>
      <c r="Q125" s="11"/>
      <c r="R125" s="10"/>
      <c r="S125" s="11"/>
      <c r="T125" s="11"/>
      <c r="U125" s="11"/>
      <c r="V125" s="11"/>
      <c r="W125" s="11"/>
      <c r="X125" s="11"/>
      <c r="Y125" s="11"/>
      <c r="Z125" s="11"/>
      <c r="AA125" s="11"/>
      <c r="AB125" s="11"/>
      <c r="AC125" s="11"/>
      <c r="AD125" s="11"/>
      <c r="AE125" s="11"/>
      <c r="AF125" s="11"/>
      <c r="AG125" s="11"/>
      <c r="AH125" s="11"/>
      <c r="AI125" s="11"/>
      <c r="AJ125" s="11"/>
      <c r="AK125" s="11"/>
      <c r="AL125" s="12"/>
      <c r="AM125" s="268"/>
      <c r="AN125" s="108"/>
      <c r="AO125" s="108"/>
      <c r="AP125" s="108"/>
      <c r="AQ125" s="10"/>
      <c r="AR125" s="12"/>
      <c r="AS125" s="9"/>
    </row>
    <row r="126" spans="2:45" x14ac:dyDescent="0.15">
      <c r="B126" s="9"/>
      <c r="C126" s="9"/>
      <c r="G126" s="9"/>
      <c r="I126" s="13"/>
      <c r="J126" s="2" t="s">
        <v>175</v>
      </c>
      <c r="N126" s="9" t="s">
        <v>176</v>
      </c>
      <c r="R126" s="9"/>
      <c r="S126" s="2" t="s">
        <v>161</v>
      </c>
      <c r="W126" s="2" t="s">
        <v>230</v>
      </c>
      <c r="X126" s="1196"/>
      <c r="Y126" s="1196"/>
      <c r="Z126" s="1196"/>
      <c r="AA126" s="1196"/>
      <c r="AB126" s="1196"/>
      <c r="AC126" s="2" t="s">
        <v>895</v>
      </c>
      <c r="AE126" s="2" t="s">
        <v>231</v>
      </c>
      <c r="AM126" s="670" t="s">
        <v>396</v>
      </c>
      <c r="AN126" s="1173" t="s">
        <v>2098</v>
      </c>
      <c r="AO126" s="1173"/>
      <c r="AP126" s="1174"/>
      <c r="AQ126" s="9"/>
      <c r="AR126" s="13"/>
      <c r="AS126" s="9"/>
    </row>
    <row r="127" spans="2:45" x14ac:dyDescent="0.15">
      <c r="B127" s="9"/>
      <c r="C127" s="9"/>
      <c r="G127" s="9"/>
      <c r="I127" s="13"/>
      <c r="N127" s="10" t="s">
        <v>174</v>
      </c>
      <c r="O127" s="11"/>
      <c r="P127" s="11"/>
      <c r="Q127" s="11"/>
      <c r="R127" s="10"/>
      <c r="S127" s="11"/>
      <c r="T127" s="11"/>
      <c r="U127" s="11"/>
      <c r="V127" s="11"/>
      <c r="W127" s="11"/>
      <c r="X127" s="11"/>
      <c r="Y127" s="11"/>
      <c r="Z127" s="11"/>
      <c r="AA127" s="11"/>
      <c r="AB127" s="11"/>
      <c r="AC127" s="11"/>
      <c r="AD127" s="11"/>
      <c r="AE127" s="11"/>
      <c r="AF127" s="11"/>
      <c r="AG127" s="11"/>
      <c r="AH127" s="11"/>
      <c r="AI127" s="11"/>
      <c r="AJ127" s="11"/>
      <c r="AK127" s="11"/>
      <c r="AL127" s="12"/>
      <c r="AM127" s="267"/>
      <c r="AN127" s="110"/>
      <c r="AO127" s="110"/>
      <c r="AP127" s="110"/>
      <c r="AQ127" s="9"/>
      <c r="AR127" s="13"/>
      <c r="AS127" s="9"/>
    </row>
    <row r="128" spans="2:45" x14ac:dyDescent="0.15">
      <c r="B128" s="9"/>
      <c r="C128" s="9"/>
      <c r="G128" s="9"/>
      <c r="I128" s="13"/>
      <c r="N128" s="9" t="s">
        <v>53</v>
      </c>
      <c r="R128" s="9" t="s">
        <v>45</v>
      </c>
      <c r="U128" s="2" t="s">
        <v>47</v>
      </c>
      <c r="V128" s="1197"/>
      <c r="W128" s="1197"/>
      <c r="X128" s="1197"/>
      <c r="Y128" s="2" t="s">
        <v>44</v>
      </c>
      <c r="AA128" s="4" t="s">
        <v>48</v>
      </c>
      <c r="AD128" s="2" t="s">
        <v>49</v>
      </c>
      <c r="AE128" s="1197"/>
      <c r="AF128" s="1197"/>
      <c r="AG128" s="1197"/>
      <c r="AH128" s="2" t="s">
        <v>1155</v>
      </c>
      <c r="AM128" s="267"/>
      <c r="AN128" s="110"/>
      <c r="AO128" s="110"/>
      <c r="AP128" s="110"/>
      <c r="AQ128" s="9"/>
      <c r="AR128" s="13"/>
      <c r="AS128" s="9"/>
    </row>
    <row r="129" spans="2:45" x14ac:dyDescent="0.15">
      <c r="B129" s="9"/>
      <c r="C129" s="9"/>
      <c r="G129" s="9"/>
      <c r="I129" s="13"/>
      <c r="N129" s="9"/>
      <c r="R129" s="9" t="s">
        <v>152</v>
      </c>
      <c r="U129" s="2" t="s">
        <v>27</v>
      </c>
      <c r="V129" s="1197"/>
      <c r="W129" s="1197"/>
      <c r="X129" s="1197"/>
      <c r="Y129" s="2" t="s">
        <v>231</v>
      </c>
      <c r="AM129" s="267"/>
      <c r="AN129" s="110"/>
      <c r="AO129" s="110"/>
      <c r="AP129" s="110"/>
      <c r="AQ129" s="9"/>
      <c r="AR129" s="13"/>
      <c r="AS129" s="9"/>
    </row>
    <row r="130" spans="2:45" x14ac:dyDescent="0.15">
      <c r="B130" s="9"/>
      <c r="C130" s="9"/>
      <c r="G130" s="9"/>
      <c r="I130" s="13"/>
      <c r="N130" s="10"/>
      <c r="O130" s="11"/>
      <c r="P130" s="11"/>
      <c r="Q130" s="11"/>
      <c r="R130" s="10" t="s">
        <v>177</v>
      </c>
      <c r="S130" s="11"/>
      <c r="T130" s="11"/>
      <c r="U130" s="11"/>
      <c r="V130" s="11"/>
      <c r="W130" s="11"/>
      <c r="X130" s="11"/>
      <c r="Y130" s="11"/>
      <c r="Z130" s="11" t="s">
        <v>230</v>
      </c>
      <c r="AA130" s="1211"/>
      <c r="AB130" s="1211"/>
      <c r="AC130" s="1211"/>
      <c r="AD130" s="1211"/>
      <c r="AE130" s="1211"/>
      <c r="AF130" s="11" t="s">
        <v>895</v>
      </c>
      <c r="AG130" s="11"/>
      <c r="AH130" s="11" t="s">
        <v>231</v>
      </c>
      <c r="AI130" s="11"/>
      <c r="AJ130" s="11"/>
      <c r="AK130" s="11"/>
      <c r="AL130" s="12"/>
      <c r="AM130" s="267"/>
      <c r="AN130" s="110"/>
      <c r="AO130" s="110"/>
      <c r="AP130" s="110"/>
      <c r="AQ130" s="9"/>
      <c r="AR130" s="13"/>
      <c r="AS130" s="9"/>
    </row>
    <row r="131" spans="2:45" x14ac:dyDescent="0.15">
      <c r="B131" s="9"/>
      <c r="C131" s="9"/>
      <c r="G131" s="9"/>
      <c r="I131" s="13"/>
      <c r="N131" s="9" t="s">
        <v>54</v>
      </c>
      <c r="R131" s="9" t="s">
        <v>178</v>
      </c>
      <c r="W131" s="2" t="s">
        <v>107</v>
      </c>
      <c r="X131" s="1196"/>
      <c r="Y131" s="1196"/>
      <c r="Z131" s="1196"/>
      <c r="AA131" s="1196"/>
      <c r="AB131" s="1196"/>
      <c r="AC131" s="2" t="s">
        <v>895</v>
      </c>
      <c r="AE131" s="2" t="s">
        <v>231</v>
      </c>
      <c r="AM131" s="267"/>
      <c r="AN131" s="110"/>
      <c r="AO131" s="110"/>
      <c r="AP131" s="110"/>
      <c r="AQ131" s="9"/>
      <c r="AR131" s="13"/>
      <c r="AS131" s="9"/>
    </row>
    <row r="132" spans="2:45" x14ac:dyDescent="0.15">
      <c r="B132" s="9"/>
      <c r="C132" s="9"/>
      <c r="G132" s="9"/>
      <c r="I132" s="13"/>
      <c r="N132" s="10"/>
      <c r="O132" s="11"/>
      <c r="P132" s="11"/>
      <c r="Q132" s="11"/>
      <c r="R132" s="10" t="s">
        <v>179</v>
      </c>
      <c r="S132" s="11"/>
      <c r="T132" s="11"/>
      <c r="U132" s="11"/>
      <c r="V132" s="11"/>
      <c r="W132" s="11" t="s">
        <v>230</v>
      </c>
      <c r="X132" s="28" t="s">
        <v>396</v>
      </c>
      <c r="Y132" s="11" t="s">
        <v>434</v>
      </c>
      <c r="Z132" s="11"/>
      <c r="AA132" s="28" t="s">
        <v>396</v>
      </c>
      <c r="AB132" s="11" t="s">
        <v>435</v>
      </c>
      <c r="AC132" s="11" t="s">
        <v>231</v>
      </c>
      <c r="AD132" s="11"/>
      <c r="AE132" s="11"/>
      <c r="AF132" s="11"/>
      <c r="AG132" s="11"/>
      <c r="AH132" s="11"/>
      <c r="AI132" s="11"/>
      <c r="AJ132" s="11"/>
      <c r="AK132" s="11"/>
      <c r="AL132" s="12"/>
      <c r="AM132" s="267"/>
      <c r="AN132" s="110"/>
      <c r="AO132" s="110"/>
      <c r="AP132" s="110"/>
      <c r="AQ132" s="9"/>
      <c r="AR132" s="13"/>
      <c r="AS132" s="9"/>
    </row>
    <row r="133" spans="2:45" x14ac:dyDescent="0.15">
      <c r="B133" s="9"/>
      <c r="C133" s="9"/>
      <c r="G133" s="9"/>
      <c r="I133" s="13"/>
      <c r="N133" s="9" t="s">
        <v>562</v>
      </c>
      <c r="R133" s="9" t="s">
        <v>180</v>
      </c>
      <c r="AM133" s="267"/>
      <c r="AN133" s="110"/>
      <c r="AO133" s="110"/>
      <c r="AP133" s="110"/>
      <c r="AQ133" s="9"/>
      <c r="AR133" s="13"/>
      <c r="AS133" s="9"/>
    </row>
    <row r="134" spans="2:45" x14ac:dyDescent="0.15">
      <c r="B134" s="9"/>
      <c r="C134" s="9"/>
      <c r="G134" s="9"/>
      <c r="I134" s="13"/>
      <c r="N134" s="9"/>
      <c r="R134" s="9"/>
      <c r="S134" s="2" t="s">
        <v>230</v>
      </c>
      <c r="T134" s="27" t="s">
        <v>396</v>
      </c>
      <c r="U134" s="2" t="s">
        <v>181</v>
      </c>
      <c r="Z134" s="27" t="s">
        <v>396</v>
      </c>
      <c r="AA134" s="2" t="s">
        <v>182</v>
      </c>
      <c r="AD134" s="27" t="s">
        <v>396</v>
      </c>
      <c r="AE134" s="2" t="s">
        <v>494</v>
      </c>
      <c r="AH134" s="2" t="s">
        <v>231</v>
      </c>
      <c r="AM134" s="267"/>
      <c r="AN134" s="110"/>
      <c r="AO134" s="110"/>
      <c r="AP134" s="110"/>
      <c r="AQ134" s="9"/>
      <c r="AR134" s="13"/>
      <c r="AS134" s="9"/>
    </row>
    <row r="135" spans="2:45" x14ac:dyDescent="0.15">
      <c r="B135" s="9"/>
      <c r="C135" s="9"/>
      <c r="G135" s="9"/>
      <c r="I135" s="13"/>
      <c r="N135" s="9"/>
      <c r="R135" s="9" t="s">
        <v>183</v>
      </c>
      <c r="AB135" s="2" t="s">
        <v>230</v>
      </c>
      <c r="AC135" s="27" t="s">
        <v>396</v>
      </c>
      <c r="AD135" s="2" t="s">
        <v>434</v>
      </c>
      <c r="AF135" s="27" t="s">
        <v>396</v>
      </c>
      <c r="AG135" s="2" t="s">
        <v>435</v>
      </c>
      <c r="AH135" s="2" t="s">
        <v>231</v>
      </c>
      <c r="AM135" s="267"/>
      <c r="AN135" s="110"/>
      <c r="AO135" s="110"/>
      <c r="AP135" s="110"/>
      <c r="AQ135" s="9"/>
      <c r="AR135" s="13"/>
      <c r="AS135" s="9"/>
    </row>
    <row r="136" spans="2:45" x14ac:dyDescent="0.15">
      <c r="B136" s="9"/>
      <c r="C136" s="9"/>
      <c r="G136" s="9"/>
      <c r="I136" s="13"/>
      <c r="N136" s="10"/>
      <c r="O136" s="11"/>
      <c r="P136" s="11"/>
      <c r="Q136" s="11"/>
      <c r="R136" s="10" t="s">
        <v>184</v>
      </c>
      <c r="S136" s="11"/>
      <c r="T136" s="11"/>
      <c r="U136" s="11"/>
      <c r="V136" s="11"/>
      <c r="W136" s="11"/>
      <c r="X136" s="11"/>
      <c r="Y136" s="11"/>
      <c r="Z136" s="11"/>
      <c r="AA136" s="11"/>
      <c r="AB136" s="11" t="s">
        <v>230</v>
      </c>
      <c r="AC136" s="28" t="s">
        <v>396</v>
      </c>
      <c r="AD136" s="11" t="s">
        <v>434</v>
      </c>
      <c r="AE136" s="11"/>
      <c r="AF136" s="28" t="s">
        <v>396</v>
      </c>
      <c r="AG136" s="11" t="s">
        <v>435</v>
      </c>
      <c r="AH136" s="11" t="s">
        <v>231</v>
      </c>
      <c r="AI136" s="11"/>
      <c r="AJ136" s="11"/>
      <c r="AK136" s="11"/>
      <c r="AL136" s="12"/>
      <c r="AM136" s="267"/>
      <c r="AN136" s="110"/>
      <c r="AO136" s="110"/>
      <c r="AP136" s="110"/>
      <c r="AQ136" s="9"/>
      <c r="AR136" s="13"/>
      <c r="AS136" s="9"/>
    </row>
    <row r="137" spans="2:45" x14ac:dyDescent="0.15">
      <c r="B137" s="9"/>
      <c r="C137" s="9"/>
      <c r="G137" s="9"/>
      <c r="I137" s="13"/>
      <c r="N137" s="9" t="s">
        <v>185</v>
      </c>
      <c r="R137" s="9"/>
      <c r="S137" s="27" t="s">
        <v>396</v>
      </c>
      <c r="T137" s="2" t="s">
        <v>158</v>
      </c>
      <c r="X137" s="27" t="s">
        <v>396</v>
      </c>
      <c r="Y137" s="2" t="s">
        <v>159</v>
      </c>
      <c r="AC137" s="27" t="s">
        <v>396</v>
      </c>
      <c r="AD137" s="2" t="s">
        <v>435</v>
      </c>
      <c r="AM137" s="267"/>
      <c r="AN137" s="110"/>
      <c r="AO137" s="110"/>
      <c r="AP137" s="110"/>
      <c r="AQ137" s="9"/>
      <c r="AR137" s="13"/>
      <c r="AS137" s="9"/>
    </row>
    <row r="138" spans="2:45" x14ac:dyDescent="0.15">
      <c r="B138" s="9"/>
      <c r="C138" s="9"/>
      <c r="G138" s="9"/>
      <c r="I138" s="13"/>
      <c r="N138" s="10" t="s">
        <v>59</v>
      </c>
      <c r="O138" s="11"/>
      <c r="P138" s="11"/>
      <c r="Q138" s="11"/>
      <c r="R138" s="10" t="s">
        <v>186</v>
      </c>
      <c r="S138" s="11"/>
      <c r="T138" s="11"/>
      <c r="U138" s="11"/>
      <c r="V138" s="11"/>
      <c r="W138" s="11"/>
      <c r="X138" s="11" t="s">
        <v>107</v>
      </c>
      <c r="Y138" s="1211"/>
      <c r="Z138" s="1211"/>
      <c r="AA138" s="1211"/>
      <c r="AB138" s="1211"/>
      <c r="AC138" s="1211"/>
      <c r="AD138" s="11" t="s">
        <v>895</v>
      </c>
      <c r="AE138" s="11"/>
      <c r="AF138" s="11" t="s">
        <v>231</v>
      </c>
      <c r="AG138" s="11"/>
      <c r="AH138" s="11"/>
      <c r="AI138" s="11"/>
      <c r="AJ138" s="11"/>
      <c r="AK138" s="11"/>
      <c r="AL138" s="12"/>
      <c r="AM138" s="267"/>
      <c r="AN138" s="110"/>
      <c r="AO138" s="110"/>
      <c r="AP138" s="110"/>
      <c r="AQ138" s="9"/>
      <c r="AR138" s="13"/>
      <c r="AS138" s="9"/>
    </row>
    <row r="139" spans="2:45" x14ac:dyDescent="0.15">
      <c r="B139" s="9"/>
      <c r="C139" s="9"/>
      <c r="G139" s="9"/>
      <c r="I139" s="13"/>
      <c r="N139" s="9" t="s">
        <v>56</v>
      </c>
      <c r="R139" s="9" t="s">
        <v>40</v>
      </c>
      <c r="V139" s="2" t="s">
        <v>230</v>
      </c>
      <c r="W139" s="27" t="s">
        <v>396</v>
      </c>
      <c r="X139" s="2" t="s">
        <v>434</v>
      </c>
      <c r="Z139" s="27" t="s">
        <v>396</v>
      </c>
      <c r="AA139" s="2" t="s">
        <v>435</v>
      </c>
      <c r="AB139" s="2" t="s">
        <v>55</v>
      </c>
      <c r="AG139" s="2" t="s">
        <v>231</v>
      </c>
      <c r="AM139" s="267"/>
      <c r="AN139" s="110"/>
      <c r="AO139" s="110"/>
      <c r="AP139" s="110"/>
      <c r="AQ139" s="9"/>
      <c r="AR139" s="13"/>
      <c r="AS139" s="9"/>
    </row>
    <row r="140" spans="2:45" x14ac:dyDescent="0.15">
      <c r="B140" s="9"/>
      <c r="C140" s="9"/>
      <c r="G140" s="9"/>
      <c r="I140" s="13"/>
      <c r="N140" s="6" t="s">
        <v>57</v>
      </c>
      <c r="O140" s="7"/>
      <c r="P140" s="7"/>
      <c r="Q140" s="7"/>
      <c r="R140" s="6" t="s">
        <v>41</v>
      </c>
      <c r="S140" s="7"/>
      <c r="T140" s="7"/>
      <c r="U140" s="7"/>
      <c r="V140" s="7" t="s">
        <v>230</v>
      </c>
      <c r="W140" s="228" t="s">
        <v>396</v>
      </c>
      <c r="X140" s="7" t="s">
        <v>434</v>
      </c>
      <c r="Y140" s="7"/>
      <c r="Z140" s="228" t="s">
        <v>396</v>
      </c>
      <c r="AA140" s="7" t="s">
        <v>435</v>
      </c>
      <c r="AB140" s="7" t="s">
        <v>231</v>
      </c>
      <c r="AC140" s="7"/>
      <c r="AD140" s="7"/>
      <c r="AE140" s="7"/>
      <c r="AF140" s="7"/>
      <c r="AG140" s="7"/>
      <c r="AH140" s="7"/>
      <c r="AI140" s="7"/>
      <c r="AJ140" s="7"/>
      <c r="AK140" s="7"/>
      <c r="AL140" s="8"/>
      <c r="AM140" s="267"/>
      <c r="AN140" s="110"/>
      <c r="AO140" s="110"/>
      <c r="AP140" s="110"/>
      <c r="AQ140" s="9"/>
      <c r="AR140" s="13"/>
      <c r="AS140" s="9"/>
    </row>
    <row r="141" spans="2:45" x14ac:dyDescent="0.15">
      <c r="B141" s="9"/>
      <c r="C141" s="9"/>
      <c r="G141" s="9"/>
      <c r="I141" s="13"/>
      <c r="N141" s="9" t="s">
        <v>141</v>
      </c>
      <c r="R141" s="9"/>
      <c r="S141" s="2" t="s">
        <v>142</v>
      </c>
      <c r="Y141" s="2" t="s">
        <v>230</v>
      </c>
      <c r="Z141" s="1197"/>
      <c r="AA141" s="1197"/>
      <c r="AB141" s="1197"/>
      <c r="AC141" s="1197"/>
      <c r="AD141" s="2" t="s">
        <v>895</v>
      </c>
      <c r="AF141" s="2" t="s">
        <v>231</v>
      </c>
      <c r="AM141" s="267"/>
      <c r="AN141" s="110"/>
      <c r="AO141" s="110"/>
      <c r="AP141" s="110"/>
      <c r="AQ141" s="9"/>
      <c r="AR141" s="13"/>
      <c r="AS141" s="9"/>
    </row>
    <row r="142" spans="2:45" x14ac:dyDescent="0.15">
      <c r="B142" s="9"/>
      <c r="C142" s="9"/>
      <c r="G142" s="9"/>
      <c r="I142" s="13"/>
      <c r="N142" s="9" t="s">
        <v>58</v>
      </c>
      <c r="R142" s="9"/>
      <c r="S142" s="2" t="s">
        <v>143</v>
      </c>
      <c r="AM142" s="267"/>
      <c r="AN142" s="110"/>
      <c r="AO142" s="110"/>
      <c r="AP142" s="110"/>
      <c r="AQ142" s="9"/>
      <c r="AR142" s="13"/>
      <c r="AS142" s="9"/>
    </row>
    <row r="143" spans="2:45" x14ac:dyDescent="0.15">
      <c r="B143" s="9"/>
      <c r="C143" s="9"/>
      <c r="G143" s="9"/>
      <c r="I143" s="13"/>
      <c r="N143" s="9" t="s">
        <v>189</v>
      </c>
      <c r="R143" s="9"/>
      <c r="T143" s="2" t="s">
        <v>230</v>
      </c>
      <c r="U143" s="27" t="s">
        <v>396</v>
      </c>
      <c r="V143" s="2" t="s">
        <v>187</v>
      </c>
      <c r="Z143" s="27" t="s">
        <v>396</v>
      </c>
      <c r="AA143" s="2" t="s">
        <v>188</v>
      </c>
      <c r="AF143" s="1197"/>
      <c r="AG143" s="1197"/>
      <c r="AH143" s="1197"/>
      <c r="AI143" s="1197"/>
      <c r="AJ143" s="2" t="s">
        <v>895</v>
      </c>
      <c r="AL143" s="2" t="s">
        <v>231</v>
      </c>
      <c r="AM143" s="267"/>
      <c r="AN143" s="110"/>
      <c r="AO143" s="110"/>
      <c r="AP143" s="110"/>
      <c r="AQ143" s="9"/>
      <c r="AR143" s="13"/>
      <c r="AS143" s="9"/>
    </row>
    <row r="144" spans="2:45" x14ac:dyDescent="0.15">
      <c r="B144" s="9"/>
      <c r="C144" s="9"/>
      <c r="G144" s="9"/>
      <c r="I144" s="13"/>
      <c r="J144" s="10"/>
      <c r="K144" s="11"/>
      <c r="L144" s="11"/>
      <c r="M144" s="12"/>
      <c r="N144" s="10" t="s">
        <v>190</v>
      </c>
      <c r="O144" s="11"/>
      <c r="P144" s="11"/>
      <c r="Q144" s="12"/>
      <c r="R144" s="10"/>
      <c r="S144" s="11" t="s">
        <v>144</v>
      </c>
      <c r="T144" s="11"/>
      <c r="U144" s="11"/>
      <c r="V144" s="11"/>
      <c r="W144" s="11"/>
      <c r="X144" s="11"/>
      <c r="Y144" s="11"/>
      <c r="Z144" s="28" t="s">
        <v>396</v>
      </c>
      <c r="AA144" s="11" t="s">
        <v>145</v>
      </c>
      <c r="AB144" s="11"/>
      <c r="AC144" s="11"/>
      <c r="AD144" s="11"/>
      <c r="AE144" s="11"/>
      <c r="AF144" s="11"/>
      <c r="AG144" s="11"/>
      <c r="AH144" s="11"/>
      <c r="AI144" s="11"/>
      <c r="AJ144" s="11"/>
      <c r="AK144" s="11"/>
      <c r="AL144" s="12"/>
      <c r="AM144" s="268"/>
      <c r="AN144" s="108"/>
      <c r="AO144" s="108"/>
      <c r="AP144" s="108"/>
      <c r="AQ144" s="10"/>
      <c r="AR144" s="12"/>
      <c r="AS144" s="9"/>
    </row>
    <row r="145" spans="2:45" x14ac:dyDescent="0.15">
      <c r="B145" s="9"/>
      <c r="C145" s="9"/>
      <c r="G145" s="9"/>
      <c r="I145" s="13"/>
      <c r="J145" s="2" t="s">
        <v>192</v>
      </c>
      <c r="N145" s="9" t="s">
        <v>191</v>
      </c>
      <c r="R145" s="9" t="s">
        <v>194</v>
      </c>
      <c r="V145" s="2" t="s">
        <v>230</v>
      </c>
      <c r="W145" s="27" t="s">
        <v>396</v>
      </c>
      <c r="X145" s="2" t="s">
        <v>195</v>
      </c>
      <c r="AE145" s="27" t="s">
        <v>396</v>
      </c>
      <c r="AF145" s="2" t="s">
        <v>196</v>
      </c>
      <c r="AI145" s="2" t="s">
        <v>231</v>
      </c>
      <c r="AM145" s="670" t="s">
        <v>396</v>
      </c>
      <c r="AN145" s="1173" t="s">
        <v>2097</v>
      </c>
      <c r="AO145" s="1173"/>
      <c r="AP145" s="1174"/>
      <c r="AQ145" s="9"/>
      <c r="AR145" s="13"/>
      <c r="AS145" s="9"/>
    </row>
    <row r="146" spans="2:45" x14ac:dyDescent="0.15">
      <c r="B146" s="9"/>
      <c r="C146" s="9"/>
      <c r="G146" s="9"/>
      <c r="I146" s="13"/>
      <c r="N146" s="10" t="s">
        <v>193</v>
      </c>
      <c r="O146" s="11"/>
      <c r="P146" s="11"/>
      <c r="Q146" s="11"/>
      <c r="R146" s="10" t="s">
        <v>197</v>
      </c>
      <c r="S146" s="11"/>
      <c r="T146" s="11"/>
      <c r="U146" s="11"/>
      <c r="V146" s="11"/>
      <c r="W146" s="11"/>
      <c r="X146" s="11" t="s">
        <v>230</v>
      </c>
      <c r="Y146" s="28" t="s">
        <v>396</v>
      </c>
      <c r="Z146" s="11" t="s">
        <v>434</v>
      </c>
      <c r="AA146" s="11"/>
      <c r="AB146" s="28" t="s">
        <v>396</v>
      </c>
      <c r="AC146" s="11" t="s">
        <v>435</v>
      </c>
      <c r="AD146" s="11" t="s">
        <v>231</v>
      </c>
      <c r="AE146" s="11"/>
      <c r="AF146" s="11"/>
      <c r="AG146" s="11"/>
      <c r="AH146" s="11"/>
      <c r="AI146" s="11"/>
      <c r="AJ146" s="11"/>
      <c r="AK146" s="11"/>
      <c r="AL146" s="12"/>
      <c r="AM146" s="670" t="s">
        <v>396</v>
      </c>
      <c r="AN146" s="1173" t="s">
        <v>2098</v>
      </c>
      <c r="AO146" s="1173"/>
      <c r="AP146" s="1174"/>
      <c r="AQ146" s="9"/>
      <c r="AR146" s="13"/>
      <c r="AS146" s="9"/>
    </row>
    <row r="147" spans="2:45" x14ac:dyDescent="0.15">
      <c r="B147" s="9"/>
      <c r="C147" s="9"/>
      <c r="G147" s="9"/>
      <c r="I147" s="13"/>
      <c r="N147" s="9" t="s">
        <v>191</v>
      </c>
      <c r="R147" s="9" t="s">
        <v>199</v>
      </c>
      <c r="X147" s="2" t="s">
        <v>230</v>
      </c>
      <c r="Y147" s="1197"/>
      <c r="Z147" s="1197"/>
      <c r="AA147" s="1197"/>
      <c r="AB147" s="1197"/>
      <c r="AC147" s="2" t="s">
        <v>895</v>
      </c>
      <c r="AE147" s="2" t="s">
        <v>231</v>
      </c>
      <c r="AM147" s="267"/>
      <c r="AN147" s="110"/>
      <c r="AO147" s="110"/>
      <c r="AP147" s="110"/>
      <c r="AQ147" s="9"/>
      <c r="AR147" s="13"/>
      <c r="AS147" s="9"/>
    </row>
    <row r="148" spans="2:45" x14ac:dyDescent="0.15">
      <c r="B148" s="9"/>
      <c r="C148" s="9"/>
      <c r="G148" s="9"/>
      <c r="I148" s="13"/>
      <c r="N148" s="10" t="s">
        <v>198</v>
      </c>
      <c r="O148" s="11"/>
      <c r="P148" s="11"/>
      <c r="Q148" s="11"/>
      <c r="R148" s="10" t="s">
        <v>200</v>
      </c>
      <c r="S148" s="11"/>
      <c r="T148" s="11"/>
      <c r="U148" s="11"/>
      <c r="V148" s="11"/>
      <c r="W148" s="11"/>
      <c r="X148" s="11" t="s">
        <v>230</v>
      </c>
      <c r="Y148" s="1211"/>
      <c r="Z148" s="1211"/>
      <c r="AA148" s="1211"/>
      <c r="AB148" s="1211"/>
      <c r="AC148" s="11" t="s">
        <v>895</v>
      </c>
      <c r="AD148" s="11"/>
      <c r="AE148" s="11" t="s">
        <v>231</v>
      </c>
      <c r="AF148" s="11"/>
      <c r="AG148" s="11"/>
      <c r="AH148" s="11"/>
      <c r="AI148" s="11"/>
      <c r="AJ148" s="11"/>
      <c r="AK148" s="11"/>
      <c r="AL148" s="12"/>
      <c r="AM148" s="267"/>
      <c r="AN148" s="110"/>
      <c r="AO148" s="110"/>
      <c r="AP148" s="110"/>
      <c r="AQ148" s="9"/>
      <c r="AR148" s="13"/>
      <c r="AS148" s="9"/>
    </row>
    <row r="149" spans="2:45" x14ac:dyDescent="0.15">
      <c r="B149" s="9"/>
      <c r="C149" s="9"/>
      <c r="G149" s="9"/>
      <c r="I149" s="13"/>
      <c r="N149" s="9" t="s">
        <v>191</v>
      </c>
      <c r="R149" s="9" t="s">
        <v>203</v>
      </c>
      <c r="AM149" s="267"/>
      <c r="AN149" s="110"/>
      <c r="AO149" s="110"/>
      <c r="AP149" s="110"/>
      <c r="AQ149" s="9"/>
      <c r="AR149" s="13"/>
      <c r="AS149" s="9"/>
    </row>
    <row r="150" spans="2:45" x14ac:dyDescent="0.15">
      <c r="B150" s="9"/>
      <c r="C150" s="9"/>
      <c r="G150" s="9"/>
      <c r="I150" s="13"/>
      <c r="N150" s="9" t="s">
        <v>201</v>
      </c>
      <c r="R150" s="9"/>
      <c r="S150" s="27" t="s">
        <v>396</v>
      </c>
      <c r="T150" s="2" t="s">
        <v>204</v>
      </c>
      <c r="Z150" s="2" t="s">
        <v>907</v>
      </c>
      <c r="AM150" s="267"/>
      <c r="AN150" s="110"/>
      <c r="AO150" s="110"/>
      <c r="AP150" s="110"/>
      <c r="AQ150" s="9"/>
      <c r="AR150" s="13"/>
      <c r="AS150" s="9"/>
    </row>
    <row r="151" spans="2:45" x14ac:dyDescent="0.15">
      <c r="B151" s="9"/>
      <c r="C151" s="9"/>
      <c r="G151" s="9"/>
      <c r="I151" s="13"/>
      <c r="N151" s="10" t="s">
        <v>202</v>
      </c>
      <c r="O151" s="11"/>
      <c r="P151" s="11"/>
      <c r="Q151" s="11"/>
      <c r="R151" s="10"/>
      <c r="S151" s="11"/>
      <c r="T151" s="11"/>
      <c r="U151" s="11"/>
      <c r="V151" s="11"/>
      <c r="W151" s="11"/>
      <c r="X151" s="11"/>
      <c r="Y151" s="11"/>
      <c r="Z151" s="11"/>
      <c r="AA151" s="11"/>
      <c r="AB151" s="11"/>
      <c r="AC151" s="11"/>
      <c r="AD151" s="11"/>
      <c r="AE151" s="11"/>
      <c r="AF151" s="11"/>
      <c r="AG151" s="11"/>
      <c r="AH151" s="11"/>
      <c r="AI151" s="11"/>
      <c r="AJ151" s="11"/>
      <c r="AK151" s="11"/>
      <c r="AL151" s="12"/>
      <c r="AM151" s="267"/>
      <c r="AN151" s="110"/>
      <c r="AO151" s="110"/>
      <c r="AP151" s="110"/>
      <c r="AQ151" s="9"/>
      <c r="AR151" s="13"/>
      <c r="AS151" s="9"/>
    </row>
    <row r="152" spans="2:45" x14ac:dyDescent="0.15">
      <c r="B152" s="9"/>
      <c r="C152" s="9"/>
      <c r="G152" s="9"/>
      <c r="I152" s="13"/>
      <c r="N152" s="9" t="s">
        <v>205</v>
      </c>
      <c r="R152" s="215"/>
      <c r="S152" s="229" t="s">
        <v>396</v>
      </c>
      <c r="T152" s="212" t="s">
        <v>207</v>
      </c>
      <c r="U152" s="212"/>
      <c r="V152" s="212"/>
      <c r="W152" s="212"/>
      <c r="X152" s="212"/>
      <c r="Y152" s="212"/>
      <c r="Z152" s="212"/>
      <c r="AA152" s="212"/>
      <c r="AB152" s="212"/>
      <c r="AC152" s="212"/>
      <c r="AD152" s="212"/>
      <c r="AE152" s="212"/>
      <c r="AF152" s="212"/>
      <c r="AG152" s="212"/>
      <c r="AH152" s="212"/>
      <c r="AI152" s="212"/>
      <c r="AJ152" s="212"/>
      <c r="AK152" s="212"/>
      <c r="AL152" s="216"/>
      <c r="AM152" s="267"/>
      <c r="AN152" s="110"/>
      <c r="AO152" s="110"/>
      <c r="AP152" s="110"/>
      <c r="AQ152" s="9"/>
      <c r="AR152" s="13"/>
      <c r="AS152" s="9"/>
    </row>
    <row r="153" spans="2:45" x14ac:dyDescent="0.15">
      <c r="B153" s="9"/>
      <c r="C153" s="9"/>
      <c r="G153" s="9"/>
      <c r="I153" s="13"/>
      <c r="N153" s="9" t="s">
        <v>206</v>
      </c>
      <c r="R153" s="9" t="s">
        <v>208</v>
      </c>
      <c r="U153" s="2" t="s">
        <v>151</v>
      </c>
      <c r="V153" s="27" t="s">
        <v>396</v>
      </c>
      <c r="W153" s="2" t="s">
        <v>434</v>
      </c>
      <c r="Y153" s="27" t="s">
        <v>396</v>
      </c>
      <c r="Z153" s="2" t="s">
        <v>435</v>
      </c>
      <c r="AB153" s="2" t="s">
        <v>27</v>
      </c>
      <c r="AC153" s="1320"/>
      <c r="AD153" s="1320"/>
      <c r="AE153" s="1320"/>
      <c r="AF153" s="2" t="s">
        <v>895</v>
      </c>
      <c r="AH153" s="2" t="s">
        <v>231</v>
      </c>
      <c r="AI153" s="2" t="s">
        <v>933</v>
      </c>
      <c r="AM153" s="267"/>
      <c r="AN153" s="110"/>
      <c r="AO153" s="110"/>
      <c r="AP153" s="110"/>
      <c r="AQ153" s="9"/>
      <c r="AR153" s="13"/>
      <c r="AS153" s="9"/>
    </row>
    <row r="154" spans="2:45" x14ac:dyDescent="0.15">
      <c r="B154" s="9"/>
      <c r="C154" s="9"/>
      <c r="G154" s="9"/>
      <c r="I154" s="13"/>
      <c r="N154" s="9"/>
      <c r="R154" s="9" t="s">
        <v>152</v>
      </c>
      <c r="U154" s="2" t="s">
        <v>27</v>
      </c>
      <c r="V154" s="1197"/>
      <c r="W154" s="1197"/>
      <c r="X154" s="1197"/>
      <c r="Y154" s="2" t="s">
        <v>231</v>
      </c>
      <c r="AM154" s="267"/>
      <c r="AN154" s="110"/>
      <c r="AO154" s="110"/>
      <c r="AP154" s="110"/>
      <c r="AQ154" s="9"/>
      <c r="AR154" s="13"/>
      <c r="AS154" s="9"/>
    </row>
    <row r="155" spans="2:45" x14ac:dyDescent="0.15">
      <c r="B155" s="9"/>
      <c r="C155" s="9"/>
      <c r="G155" s="9"/>
      <c r="I155" s="13"/>
      <c r="N155" s="9"/>
      <c r="R155" s="9" t="s">
        <v>153</v>
      </c>
      <c r="AM155" s="267"/>
      <c r="AN155" s="110"/>
      <c r="AO155" s="110"/>
      <c r="AP155" s="110"/>
      <c r="AQ155" s="9"/>
      <c r="AR155" s="13"/>
      <c r="AS155" s="9"/>
    </row>
    <row r="156" spans="2:45" x14ac:dyDescent="0.15">
      <c r="B156" s="9"/>
      <c r="C156" s="9"/>
      <c r="G156" s="9"/>
      <c r="I156" s="13"/>
      <c r="N156" s="9"/>
      <c r="R156" s="9"/>
      <c r="S156" s="27" t="s">
        <v>396</v>
      </c>
      <c r="T156" s="2" t="s">
        <v>154</v>
      </c>
      <c r="AM156" s="267"/>
      <c r="AN156" s="110"/>
      <c r="AO156" s="110"/>
      <c r="AP156" s="110"/>
      <c r="AQ156" s="9"/>
      <c r="AR156" s="13"/>
      <c r="AS156" s="9"/>
    </row>
    <row r="157" spans="2:45" x14ac:dyDescent="0.15">
      <c r="B157" s="9"/>
      <c r="C157" s="9"/>
      <c r="G157" s="9"/>
      <c r="I157" s="13"/>
      <c r="N157" s="9"/>
      <c r="R157" s="9"/>
      <c r="S157" s="27" t="s">
        <v>396</v>
      </c>
      <c r="T157" s="2" t="s">
        <v>155</v>
      </c>
      <c r="AM157" s="267"/>
      <c r="AN157" s="110"/>
      <c r="AO157" s="110"/>
      <c r="AP157" s="110"/>
      <c r="AQ157" s="9"/>
      <c r="AR157" s="13"/>
      <c r="AS157" s="9"/>
    </row>
    <row r="158" spans="2:45" x14ac:dyDescent="0.15">
      <c r="B158" s="9"/>
      <c r="C158" s="9"/>
      <c r="G158" s="9"/>
      <c r="I158" s="13"/>
      <c r="N158" s="9"/>
      <c r="R158" s="36"/>
      <c r="S158" s="233" t="s">
        <v>396</v>
      </c>
      <c r="T158" s="35" t="s">
        <v>209</v>
      </c>
      <c r="U158" s="35"/>
      <c r="V158" s="35"/>
      <c r="W158" s="35"/>
      <c r="X158" s="35"/>
      <c r="Y158" s="35"/>
      <c r="Z158" s="35"/>
      <c r="AA158" s="35"/>
      <c r="AB158" s="35"/>
      <c r="AC158" s="35"/>
      <c r="AD158" s="35"/>
      <c r="AE158" s="35"/>
      <c r="AF158" s="35"/>
      <c r="AG158" s="35"/>
      <c r="AH158" s="35"/>
      <c r="AI158" s="35"/>
      <c r="AJ158" s="35"/>
      <c r="AK158" s="35"/>
      <c r="AL158" s="202"/>
      <c r="AM158" s="267"/>
      <c r="AN158" s="110"/>
      <c r="AO158" s="110"/>
      <c r="AP158" s="110"/>
      <c r="AQ158" s="9"/>
      <c r="AR158" s="13"/>
      <c r="AS158" s="9"/>
    </row>
    <row r="159" spans="2:45" x14ac:dyDescent="0.15">
      <c r="B159" s="9"/>
      <c r="C159" s="9"/>
      <c r="G159" s="9"/>
      <c r="I159" s="13"/>
      <c r="N159" s="9"/>
      <c r="R159" s="9" t="s">
        <v>162</v>
      </c>
      <c r="AM159" s="267"/>
      <c r="AN159" s="110"/>
      <c r="AO159" s="110"/>
      <c r="AP159" s="110"/>
      <c r="AQ159" s="9"/>
      <c r="AR159" s="13"/>
      <c r="AS159" s="9"/>
    </row>
    <row r="160" spans="2:45" x14ac:dyDescent="0.15">
      <c r="B160" s="9"/>
      <c r="C160" s="9"/>
      <c r="G160" s="9"/>
      <c r="I160" s="13"/>
      <c r="N160" s="9"/>
      <c r="R160" s="9"/>
      <c r="S160" s="2" t="s">
        <v>161</v>
      </c>
      <c r="V160" s="2" t="s">
        <v>230</v>
      </c>
      <c r="W160" s="1197"/>
      <c r="X160" s="1197"/>
      <c r="Y160" s="1197"/>
      <c r="Z160" s="1197"/>
      <c r="AA160" s="2" t="s">
        <v>895</v>
      </c>
      <c r="AC160" s="2" t="s">
        <v>231</v>
      </c>
      <c r="AM160" s="267"/>
      <c r="AN160" s="110"/>
      <c r="AO160" s="110"/>
      <c r="AP160" s="110"/>
      <c r="AQ160" s="9"/>
      <c r="AR160" s="13"/>
      <c r="AS160" s="9"/>
    </row>
    <row r="161" spans="2:45" x14ac:dyDescent="0.15">
      <c r="B161" s="9"/>
      <c r="C161" s="9"/>
      <c r="G161" s="9"/>
      <c r="I161" s="13"/>
      <c r="N161" s="9"/>
      <c r="R161" s="9"/>
      <c r="S161" s="2" t="s">
        <v>163</v>
      </c>
      <c r="V161" s="2" t="s">
        <v>27</v>
      </c>
      <c r="W161" s="1197"/>
      <c r="X161" s="1197"/>
      <c r="Y161" s="1197"/>
      <c r="Z161" s="2" t="s">
        <v>231</v>
      </c>
      <c r="AM161" s="267"/>
      <c r="AN161" s="110"/>
      <c r="AO161" s="110"/>
      <c r="AP161" s="110"/>
      <c r="AQ161" s="9"/>
      <c r="AR161" s="13"/>
      <c r="AS161" s="9"/>
    </row>
    <row r="162" spans="2:45" x14ac:dyDescent="0.15">
      <c r="B162" s="9"/>
      <c r="C162" s="9"/>
      <c r="G162" s="9"/>
      <c r="I162" s="13"/>
      <c r="N162" s="9"/>
      <c r="R162" s="9"/>
      <c r="S162" s="2" t="s">
        <v>164</v>
      </c>
      <c r="V162" s="2" t="s">
        <v>230</v>
      </c>
      <c r="W162" s="1197"/>
      <c r="X162" s="1197"/>
      <c r="Y162" s="1197"/>
      <c r="Z162" s="2" t="s">
        <v>895</v>
      </c>
      <c r="AB162" s="2" t="s">
        <v>231</v>
      </c>
      <c r="AC162" s="2" t="s">
        <v>165</v>
      </c>
      <c r="AF162" s="2" t="s">
        <v>230</v>
      </c>
      <c r="AG162" s="1197"/>
      <c r="AH162" s="1197"/>
      <c r="AI162" s="1197"/>
      <c r="AJ162" s="2" t="s">
        <v>895</v>
      </c>
      <c r="AL162" s="2" t="s">
        <v>231</v>
      </c>
      <c r="AM162" s="267"/>
      <c r="AN162" s="110"/>
      <c r="AO162" s="110"/>
      <c r="AP162" s="110"/>
      <c r="AQ162" s="9"/>
      <c r="AR162" s="13"/>
      <c r="AS162" s="9"/>
    </row>
    <row r="163" spans="2:45" x14ac:dyDescent="0.15">
      <c r="B163" s="9"/>
      <c r="C163" s="9"/>
      <c r="G163" s="9"/>
      <c r="I163" s="13"/>
      <c r="N163" s="9"/>
      <c r="R163" s="9"/>
      <c r="S163" s="2" t="s">
        <v>166</v>
      </c>
      <c r="X163" s="2" t="s">
        <v>230</v>
      </c>
      <c r="Y163" s="1197"/>
      <c r="Z163" s="1197"/>
      <c r="AA163" s="1197"/>
      <c r="AB163" s="1197"/>
      <c r="AC163" s="2" t="s">
        <v>895</v>
      </c>
      <c r="AE163" s="2" t="s">
        <v>231</v>
      </c>
      <c r="AM163" s="267"/>
      <c r="AN163" s="110"/>
      <c r="AO163" s="110"/>
      <c r="AP163" s="110"/>
      <c r="AQ163" s="9"/>
      <c r="AR163" s="13"/>
      <c r="AS163" s="9"/>
    </row>
    <row r="164" spans="2:45" x14ac:dyDescent="0.15">
      <c r="B164" s="9"/>
      <c r="C164" s="9"/>
      <c r="G164" s="9"/>
      <c r="I164" s="13"/>
      <c r="N164" s="9"/>
      <c r="R164" s="9"/>
      <c r="S164" s="2" t="s">
        <v>167</v>
      </c>
      <c r="W164" s="2" t="s">
        <v>230</v>
      </c>
      <c r="X164" s="27" t="s">
        <v>396</v>
      </c>
      <c r="Y164" s="2" t="s">
        <v>434</v>
      </c>
      <c r="AA164" s="27" t="s">
        <v>396</v>
      </c>
      <c r="AB164" s="2" t="s">
        <v>435</v>
      </c>
      <c r="AC164" s="2" t="s">
        <v>231</v>
      </c>
      <c r="AM164" s="267"/>
      <c r="AN164" s="110"/>
      <c r="AO164" s="110"/>
      <c r="AP164" s="110"/>
      <c r="AQ164" s="9"/>
      <c r="AR164" s="13"/>
      <c r="AS164" s="9"/>
    </row>
    <row r="165" spans="2:45" x14ac:dyDescent="0.15">
      <c r="B165" s="9"/>
      <c r="C165" s="9"/>
      <c r="G165" s="9"/>
      <c r="I165" s="13"/>
      <c r="N165" s="9"/>
      <c r="R165" s="9"/>
      <c r="S165" s="2" t="s">
        <v>168</v>
      </c>
      <c r="AC165" s="2" t="s">
        <v>230</v>
      </c>
      <c r="AD165" s="27" t="s">
        <v>396</v>
      </c>
      <c r="AE165" s="2" t="s">
        <v>434</v>
      </c>
      <c r="AG165" s="27" t="s">
        <v>396</v>
      </c>
      <c r="AH165" s="2" t="s">
        <v>435</v>
      </c>
      <c r="AI165" s="2" t="s">
        <v>231</v>
      </c>
      <c r="AM165" s="267"/>
      <c r="AN165" s="110"/>
      <c r="AO165" s="110"/>
      <c r="AP165" s="110"/>
      <c r="AQ165" s="9"/>
      <c r="AR165" s="13"/>
      <c r="AS165" s="9"/>
    </row>
    <row r="166" spans="2:45" x14ac:dyDescent="0.15">
      <c r="B166" s="9"/>
      <c r="C166" s="9"/>
      <c r="G166" s="9"/>
      <c r="I166" s="13"/>
      <c r="N166" s="9"/>
      <c r="R166" s="9"/>
      <c r="S166" s="2" t="s">
        <v>169</v>
      </c>
      <c r="AC166" s="2" t="s">
        <v>230</v>
      </c>
      <c r="AD166" s="27" t="s">
        <v>396</v>
      </c>
      <c r="AE166" s="2" t="s">
        <v>434</v>
      </c>
      <c r="AG166" s="27" t="s">
        <v>396</v>
      </c>
      <c r="AH166" s="2" t="s">
        <v>435</v>
      </c>
      <c r="AI166" s="2" t="s">
        <v>231</v>
      </c>
      <c r="AM166" s="267"/>
      <c r="AN166" s="110"/>
      <c r="AO166" s="110"/>
      <c r="AP166" s="110"/>
      <c r="AQ166" s="9"/>
      <c r="AR166" s="13"/>
      <c r="AS166" s="9"/>
    </row>
    <row r="167" spans="2:45" x14ac:dyDescent="0.15">
      <c r="B167" s="9"/>
      <c r="C167" s="9"/>
      <c r="G167" s="9"/>
      <c r="I167" s="13"/>
      <c r="N167" s="9"/>
      <c r="R167" s="9"/>
      <c r="S167" s="2" t="s">
        <v>170</v>
      </c>
      <c r="W167" s="2" t="s">
        <v>230</v>
      </c>
      <c r="X167" s="27" t="s">
        <v>396</v>
      </c>
      <c r="Y167" s="2" t="s">
        <v>434</v>
      </c>
      <c r="AA167" s="27" t="s">
        <v>396</v>
      </c>
      <c r="AB167" s="2" t="s">
        <v>435</v>
      </c>
      <c r="AC167" s="2" t="s">
        <v>55</v>
      </c>
      <c r="AH167" s="2" t="s">
        <v>231</v>
      </c>
      <c r="AM167" s="267"/>
      <c r="AN167" s="110"/>
      <c r="AO167" s="110"/>
      <c r="AP167" s="110"/>
      <c r="AQ167" s="9"/>
      <c r="AR167" s="13"/>
      <c r="AS167" s="9"/>
    </row>
    <row r="168" spans="2:45" x14ac:dyDescent="0.15">
      <c r="B168" s="9"/>
      <c r="C168" s="9"/>
      <c r="G168" s="9"/>
      <c r="I168" s="13"/>
      <c r="N168" s="9"/>
      <c r="R168" s="9"/>
      <c r="S168" s="2" t="s">
        <v>171</v>
      </c>
      <c r="W168" s="2" t="s">
        <v>230</v>
      </c>
      <c r="X168" s="27" t="s">
        <v>396</v>
      </c>
      <c r="Y168" s="2" t="s">
        <v>434</v>
      </c>
      <c r="AA168" s="27" t="s">
        <v>396</v>
      </c>
      <c r="AB168" s="2" t="s">
        <v>435</v>
      </c>
      <c r="AC168" s="2" t="s">
        <v>231</v>
      </c>
      <c r="AM168" s="267"/>
      <c r="AN168" s="110"/>
      <c r="AO168" s="110"/>
      <c r="AP168" s="110"/>
      <c r="AQ168" s="9"/>
      <c r="AR168" s="13"/>
      <c r="AS168" s="9"/>
    </row>
    <row r="169" spans="2:45" x14ac:dyDescent="0.15">
      <c r="B169" s="9"/>
      <c r="C169" s="9"/>
      <c r="G169" s="9"/>
      <c r="I169" s="13"/>
      <c r="N169" s="9"/>
      <c r="R169" s="9"/>
      <c r="S169" s="2" t="s">
        <v>59</v>
      </c>
      <c r="U169" s="2" t="s">
        <v>230</v>
      </c>
      <c r="V169" s="27" t="s">
        <v>396</v>
      </c>
      <c r="W169" s="2" t="s">
        <v>158</v>
      </c>
      <c r="AA169" s="27" t="s">
        <v>396</v>
      </c>
      <c r="AB169" s="2" t="s">
        <v>159</v>
      </c>
      <c r="AF169" s="27" t="s">
        <v>396</v>
      </c>
      <c r="AG169" s="2" t="s">
        <v>435</v>
      </c>
      <c r="AI169" s="2" t="s">
        <v>1423</v>
      </c>
      <c r="AM169" s="267"/>
      <c r="AN169" s="110"/>
      <c r="AO169" s="110"/>
      <c r="AP169" s="110"/>
      <c r="AQ169" s="9"/>
      <c r="AR169" s="13"/>
      <c r="AS169" s="9"/>
    </row>
    <row r="170" spans="2:45" x14ac:dyDescent="0.15">
      <c r="B170" s="10"/>
      <c r="C170" s="10"/>
      <c r="D170" s="11"/>
      <c r="E170" s="11"/>
      <c r="F170" s="11"/>
      <c r="G170" s="10"/>
      <c r="H170" s="11"/>
      <c r="I170" s="12"/>
      <c r="J170" s="11"/>
      <c r="K170" s="11"/>
      <c r="L170" s="11"/>
      <c r="M170" s="11"/>
      <c r="N170" s="10"/>
      <c r="O170" s="11"/>
      <c r="P170" s="11"/>
      <c r="Q170" s="11"/>
      <c r="R170" s="10"/>
      <c r="S170" s="11" t="s">
        <v>172</v>
      </c>
      <c r="T170" s="11"/>
      <c r="U170" s="11"/>
      <c r="V170" s="11"/>
      <c r="W170" s="11"/>
      <c r="X170" s="11"/>
      <c r="Y170" s="11"/>
      <c r="Z170" s="11" t="s">
        <v>230</v>
      </c>
      <c r="AA170" s="1211"/>
      <c r="AB170" s="1211"/>
      <c r="AC170" s="1211"/>
      <c r="AD170" s="1211"/>
      <c r="AE170" s="11" t="s">
        <v>895</v>
      </c>
      <c r="AF170" s="11"/>
      <c r="AG170" s="11" t="s">
        <v>231</v>
      </c>
      <c r="AH170" s="11"/>
      <c r="AI170" s="11"/>
      <c r="AJ170" s="11"/>
      <c r="AK170" s="11"/>
      <c r="AL170" s="12"/>
      <c r="AM170" s="268"/>
      <c r="AN170" s="108"/>
      <c r="AO170" s="108"/>
      <c r="AP170" s="108"/>
      <c r="AQ170" s="10"/>
      <c r="AR170" s="12"/>
      <c r="AS170" s="9"/>
    </row>
    <row r="171" spans="2:45" x14ac:dyDescent="0.1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row>
    <row r="172" spans="2:45" x14ac:dyDescent="0.15">
      <c r="C172" s="2" t="s">
        <v>2207</v>
      </c>
    </row>
    <row r="174" spans="2:45" x14ac:dyDescent="0.15">
      <c r="B174" s="3"/>
      <c r="C174" s="3" t="s">
        <v>279</v>
      </c>
      <c r="D174" s="4"/>
      <c r="E174" s="4"/>
      <c r="F174" s="4"/>
      <c r="G174" s="3"/>
      <c r="H174" s="4"/>
      <c r="I174" s="5"/>
      <c r="J174" s="4" t="s">
        <v>288</v>
      </c>
      <c r="K174" s="4"/>
      <c r="L174" s="4"/>
      <c r="M174" s="4"/>
      <c r="N174" s="1175" t="s">
        <v>291</v>
      </c>
      <c r="O174" s="1176"/>
      <c r="P174" s="1176"/>
      <c r="Q174" s="1176"/>
      <c r="R174" s="1176"/>
      <c r="S174" s="1176"/>
      <c r="T174" s="1176"/>
      <c r="U174" s="1176"/>
      <c r="V174" s="1176"/>
      <c r="W174" s="1176"/>
      <c r="X174" s="1176"/>
      <c r="Y174" s="1176"/>
      <c r="Z174" s="1176"/>
      <c r="AA174" s="1176"/>
      <c r="AB174" s="1176"/>
      <c r="AC174" s="1176"/>
      <c r="AD174" s="1176"/>
      <c r="AE174" s="1176"/>
      <c r="AF174" s="1176"/>
      <c r="AG174" s="1176"/>
      <c r="AH174" s="1176"/>
      <c r="AI174" s="1176"/>
      <c r="AJ174" s="1176"/>
      <c r="AK174" s="1176"/>
      <c r="AL174" s="1176"/>
      <c r="AM174" s="7"/>
      <c r="AN174" s="7" t="s">
        <v>219</v>
      </c>
      <c r="AO174" s="7"/>
      <c r="AP174" s="8"/>
      <c r="AQ174" s="3" t="s">
        <v>294</v>
      </c>
      <c r="AR174" s="5"/>
    </row>
    <row r="175" spans="2:45" x14ac:dyDescent="0.15">
      <c r="B175" s="10"/>
      <c r="C175" s="10" t="s">
        <v>280</v>
      </c>
      <c r="D175" s="11"/>
      <c r="E175" s="11"/>
      <c r="F175" s="11" t="s">
        <v>219</v>
      </c>
      <c r="G175" s="10"/>
      <c r="H175" s="11"/>
      <c r="I175" s="12"/>
      <c r="J175" s="11"/>
      <c r="K175" s="11"/>
      <c r="L175" s="11"/>
      <c r="M175" s="11" t="s">
        <v>219</v>
      </c>
      <c r="N175" s="10" t="s">
        <v>290</v>
      </c>
      <c r="O175" s="11"/>
      <c r="P175" s="11"/>
      <c r="Q175" s="11"/>
      <c r="R175" s="1175" t="s">
        <v>292</v>
      </c>
      <c r="S175" s="1176"/>
      <c r="T175" s="1176"/>
      <c r="U175" s="1176"/>
      <c r="V175" s="1176"/>
      <c r="W175" s="1176"/>
      <c r="X175" s="1176"/>
      <c r="Y175" s="1176"/>
      <c r="Z175" s="1176"/>
      <c r="AA175" s="1176"/>
      <c r="AB175" s="1176"/>
      <c r="AC175" s="1176"/>
      <c r="AD175" s="1176"/>
      <c r="AE175" s="1176"/>
      <c r="AF175" s="1176"/>
      <c r="AG175" s="1176"/>
      <c r="AH175" s="1176"/>
      <c r="AI175" s="1176"/>
      <c r="AJ175" s="1176"/>
      <c r="AK175" s="1176"/>
      <c r="AL175" s="1192"/>
      <c r="AM175" s="6" t="s">
        <v>293</v>
      </c>
      <c r="AN175" s="11"/>
      <c r="AO175" s="11"/>
      <c r="AP175" s="11"/>
      <c r="AQ175" s="10" t="s">
        <v>295</v>
      </c>
      <c r="AR175" s="12"/>
    </row>
    <row r="176" spans="2:45" x14ac:dyDescent="0.15">
      <c r="B176" s="832"/>
      <c r="C176" s="837" t="s">
        <v>2372</v>
      </c>
      <c r="D176" s="659"/>
      <c r="E176" s="659"/>
      <c r="F176" s="659"/>
      <c r="G176" s="3"/>
      <c r="H176" s="4"/>
      <c r="I176" s="5"/>
      <c r="J176" s="3" t="s">
        <v>2305</v>
      </c>
      <c r="K176" s="4"/>
      <c r="L176" s="4"/>
      <c r="M176" s="5"/>
      <c r="N176" s="3"/>
      <c r="O176" s="4"/>
      <c r="P176" s="4"/>
      <c r="Q176" s="5"/>
      <c r="R176" s="26" t="s">
        <v>396</v>
      </c>
      <c r="S176" s="4" t="s">
        <v>2375</v>
      </c>
      <c r="T176" s="4"/>
      <c r="U176" s="4"/>
      <c r="V176" s="4"/>
      <c r="W176" s="4"/>
      <c r="X176" s="4"/>
      <c r="Y176" s="4"/>
      <c r="Z176" s="4"/>
      <c r="AA176" s="4"/>
      <c r="AB176" s="4"/>
      <c r="AC176" s="4"/>
      <c r="AD176" s="4"/>
      <c r="AE176" s="4"/>
      <c r="AF176" s="4"/>
      <c r="AG176" s="4"/>
      <c r="AH176" s="4"/>
      <c r="AI176" s="4"/>
      <c r="AJ176" s="4"/>
      <c r="AK176" s="4"/>
      <c r="AL176" s="5"/>
      <c r="AM176" s="670" t="s">
        <v>396</v>
      </c>
      <c r="AN176" s="668"/>
      <c r="AO176" s="668"/>
      <c r="AP176" s="669"/>
      <c r="AQ176" s="3"/>
      <c r="AR176" s="5"/>
    </row>
    <row r="177" spans="2:44" x14ac:dyDescent="0.15">
      <c r="B177" s="833"/>
      <c r="C177" s="653" t="s">
        <v>2374</v>
      </c>
      <c r="D177" s="654"/>
      <c r="E177" s="654"/>
      <c r="F177" s="654"/>
      <c r="G177" s="9"/>
      <c r="I177" s="13"/>
      <c r="J177" s="9"/>
      <c r="M177" s="13"/>
      <c r="N177" s="9"/>
      <c r="Q177" s="13"/>
      <c r="R177" s="9"/>
      <c r="S177" s="2" t="s">
        <v>2376</v>
      </c>
      <c r="AL177" s="13"/>
      <c r="AM177" s="670" t="s">
        <v>396</v>
      </c>
      <c r="AN177" s="666"/>
      <c r="AO177" s="666"/>
      <c r="AP177" s="671"/>
      <c r="AQ177" s="9"/>
      <c r="AR177" s="13"/>
    </row>
    <row r="178" spans="2:44" x14ac:dyDescent="0.15">
      <c r="B178" s="833"/>
      <c r="C178" s="653" t="s">
        <v>356</v>
      </c>
      <c r="D178" s="654"/>
      <c r="E178" s="654"/>
      <c r="F178" s="654"/>
      <c r="G178" s="9"/>
      <c r="I178" s="13"/>
      <c r="J178" s="9"/>
      <c r="M178" s="13"/>
      <c r="N178" s="9"/>
      <c r="Q178" s="13"/>
      <c r="S178" s="2" t="s">
        <v>2377</v>
      </c>
      <c r="AL178" s="13"/>
      <c r="AM178" s="670" t="s">
        <v>396</v>
      </c>
      <c r="AN178" s="666"/>
      <c r="AO178" s="666"/>
      <c r="AP178" s="671"/>
      <c r="AQ178" s="9"/>
      <c r="AR178" s="13"/>
    </row>
    <row r="179" spans="2:44" x14ac:dyDescent="0.15">
      <c r="B179" s="834"/>
      <c r="C179" s="856" t="s">
        <v>2373</v>
      </c>
      <c r="D179" s="11"/>
      <c r="E179" s="11"/>
      <c r="F179" s="11"/>
      <c r="G179" s="10"/>
      <c r="H179" s="11"/>
      <c r="I179" s="12"/>
      <c r="J179" s="10"/>
      <c r="K179" s="11"/>
      <c r="L179" s="11"/>
      <c r="M179" s="12"/>
      <c r="N179" s="10"/>
      <c r="O179" s="11"/>
      <c r="P179" s="11"/>
      <c r="Q179" s="12"/>
      <c r="R179" s="11"/>
      <c r="S179" s="11" t="s">
        <v>2378</v>
      </c>
      <c r="T179" s="11"/>
      <c r="U179" s="11"/>
      <c r="V179" s="11"/>
      <c r="W179" s="11"/>
      <c r="X179" s="11"/>
      <c r="Y179" s="11"/>
      <c r="Z179" s="11"/>
      <c r="AA179" s="11"/>
      <c r="AB179" s="11"/>
      <c r="AC179" s="11"/>
      <c r="AD179" s="11"/>
      <c r="AE179" s="11"/>
      <c r="AF179" s="11"/>
      <c r="AG179" s="11"/>
      <c r="AH179" s="11"/>
      <c r="AI179" s="11"/>
      <c r="AJ179" s="11"/>
      <c r="AK179" s="11"/>
      <c r="AL179" s="12"/>
      <c r="AM179" s="672" t="s">
        <v>396</v>
      </c>
      <c r="AN179" s="673"/>
      <c r="AO179" s="673"/>
      <c r="AP179" s="674"/>
      <c r="AQ179" s="10"/>
      <c r="AR179" s="12"/>
    </row>
  </sheetData>
  <mergeCells count="94">
    <mergeCell ref="AG162:AI162"/>
    <mergeCell ref="Y163:AB163"/>
    <mergeCell ref="AA170:AD170"/>
    <mergeCell ref="V154:X154"/>
    <mergeCell ref="W160:Z160"/>
    <mergeCell ref="W161:Y161"/>
    <mergeCell ref="W162:Y162"/>
    <mergeCell ref="Y148:AB148"/>
    <mergeCell ref="AC153:AE153"/>
    <mergeCell ref="S27:Y27"/>
    <mergeCell ref="R15:Y15"/>
    <mergeCell ref="R16:AA16"/>
    <mergeCell ref="X131:AB131"/>
    <mergeCell ref="Y138:AC138"/>
    <mergeCell ref="Z141:AC141"/>
    <mergeCell ref="X124:AB124"/>
    <mergeCell ref="W115:Y115"/>
    <mergeCell ref="AF143:AI143"/>
    <mergeCell ref="Y147:AB147"/>
    <mergeCell ref="X126:AB126"/>
    <mergeCell ref="V128:X128"/>
    <mergeCell ref="AE128:AG128"/>
    <mergeCell ref="V129:X129"/>
    <mergeCell ref="AA130:AE130"/>
    <mergeCell ref="AG115:AI115"/>
    <mergeCell ref="Y116:AB116"/>
    <mergeCell ref="AA123:AD123"/>
    <mergeCell ref="Y73:AH73"/>
    <mergeCell ref="V75:X75"/>
    <mergeCell ref="V76:X76"/>
    <mergeCell ref="Y84:AE84"/>
    <mergeCell ref="Z96:AC96"/>
    <mergeCell ref="N93:AL93"/>
    <mergeCell ref="R94:AL94"/>
    <mergeCell ref="W114:Y114"/>
    <mergeCell ref="AG58:AI58"/>
    <mergeCell ref="X60:Z60"/>
    <mergeCell ref="X61:Z61"/>
    <mergeCell ref="X63:Z63"/>
    <mergeCell ref="X64:Z64"/>
    <mergeCell ref="AG55:AI55"/>
    <mergeCell ref="X54:Z54"/>
    <mergeCell ref="V36:X36"/>
    <mergeCell ref="V37:W37"/>
    <mergeCell ref="Y37:AA37"/>
    <mergeCell ref="AA46:AC46"/>
    <mergeCell ref="B11:B28"/>
    <mergeCell ref="B95:B112"/>
    <mergeCell ref="W11:Z11"/>
    <mergeCell ref="AC16:AE16"/>
    <mergeCell ref="Y18:AA18"/>
    <mergeCell ref="Y19:AA19"/>
    <mergeCell ref="AB30:AD30"/>
    <mergeCell ref="U30:W30"/>
    <mergeCell ref="W32:AC32"/>
    <mergeCell ref="W33:AA33"/>
    <mergeCell ref="V35:X35"/>
    <mergeCell ref="X57:Z57"/>
    <mergeCell ref="Z65:AB65"/>
    <mergeCell ref="Z66:AB66"/>
    <mergeCell ref="Z68:AB68"/>
    <mergeCell ref="Y71:AB71"/>
    <mergeCell ref="AN37:AP37"/>
    <mergeCell ref="Y20:AA20"/>
    <mergeCell ref="U22:V22"/>
    <mergeCell ref="U26:V26"/>
    <mergeCell ref="K6:AR6"/>
    <mergeCell ref="K7:AR7"/>
    <mergeCell ref="AF23:AG23"/>
    <mergeCell ref="AF24:AG24"/>
    <mergeCell ref="N9:AL9"/>
    <mergeCell ref="R10:AL10"/>
    <mergeCell ref="AN11:AP11"/>
    <mergeCell ref="AI30:AK30"/>
    <mergeCell ref="AN12:AP12"/>
    <mergeCell ref="AN17:AP17"/>
    <mergeCell ref="AN18:AP18"/>
    <mergeCell ref="AN35:AP35"/>
    <mergeCell ref="AN36:AP36"/>
    <mergeCell ref="N174:AL174"/>
    <mergeCell ref="R175:AL175"/>
    <mergeCell ref="AN95:AP95"/>
    <mergeCell ref="AN96:AP96"/>
    <mergeCell ref="AN97:AP97"/>
    <mergeCell ref="AN126:AP126"/>
    <mergeCell ref="AN145:AP145"/>
    <mergeCell ref="AN146:AP146"/>
    <mergeCell ref="Z97:AC97"/>
    <mergeCell ref="AF99:AI99"/>
    <mergeCell ref="AC102:AE102"/>
    <mergeCell ref="V103:X103"/>
    <mergeCell ref="AA110:AD110"/>
    <mergeCell ref="AA111:AD111"/>
    <mergeCell ref="W113:Z113"/>
  </mergeCells>
  <phoneticPr fontId="2"/>
  <dataValidations disablePrompts="1" count="1">
    <dataValidation type="list" allowBlank="1" showInputMessage="1" showErrorMessage="1" sqref="AA120:AA122 X167:X168 V169 X164 AA164 AD165:AD166 AG165:AG166 AF169 AA167:AA169 S156:S158 Y153 V153 S152 S150 Y146 AB146 AE145 W145 U143 Z143:Z144 W139:W140 Z139:Z140 X137 S137 AC135:AC137 AF135:AF136 AD134 Z134 T134 X132 AA132 X120:X121 AF109 AA109 V109 S105:S107 Y102 V102 S101 U99 Z99:Z100 V122 G95:G99 C106 S95 X95 X117 AA117 AD118:AD119 AG118:AG119 AF122 Y72 S77:S82 S69:S70 AC62 X62 Z39 AB45 W43:W45 Z43:Z44 AE41:AE42 AH41:AH42 J38 R28:R29 AB23:AB24 Y23:Y24 R13 G11:G15 AI13 U13 X13 AA13 AA15 AC15 B6 AE13 AD72 AC48:AC49 X55 AB55 X58 AB58 X83 AC83 W85 AB85 AG85 W39 Z27 U47:U52 AC27 AE51:AE52 AJ27 C95 C11 AM11:AM12 AM17:AM18 AM35:AM37 AM95:AM97 AM126 AM145:AM146 R176 AM176:AM179" xr:uid="{00000000-0002-0000-1300-000000000000}">
      <formula1>"□,■"</formula1>
    </dataValidation>
  </dataValidations>
  <pageMargins left="0.78740157480314965" right="0.51181102362204722" top="0.59055118110236227" bottom="0.59055118110236227" header="0.11811023622047245" footer="0.11811023622047245"/>
  <pageSetup paperSize="9" scale="71" orientation="portrait" r:id="rId1"/>
  <headerFooter alignWithMargins="0">
    <oddFooter>&amp;C住戸-9&amp;R&amp;8株式会社ジェイ・イー・サポート</oddFooter>
  </headerFooter>
  <rowBreaks count="1" manualBreakCount="1">
    <brk id="86" min="1"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99"/>
  </sheetPr>
  <dimension ref="C2:AB104"/>
  <sheetViews>
    <sheetView showZeros="0" view="pageBreakPreview" topLeftCell="A36" zoomScaleNormal="100" zoomScaleSheetLayoutView="100" workbookViewId="0">
      <selection activeCell="S33" sqref="S33"/>
    </sheetView>
  </sheetViews>
  <sheetFormatPr defaultColWidth="3.625" defaultRowHeight="15" customHeight="1" x14ac:dyDescent="0.15"/>
  <cols>
    <col min="1" max="16384" width="3.625" style="691"/>
  </cols>
  <sheetData>
    <row r="2" spans="3:28" ht="15" customHeight="1" x14ac:dyDescent="0.15">
      <c r="C2" s="1139" t="s">
        <v>2007</v>
      </c>
      <c r="D2" s="1139"/>
      <c r="E2" s="693" t="s">
        <v>2006</v>
      </c>
      <c r="F2" s="693"/>
      <c r="G2" s="693"/>
      <c r="H2" s="693"/>
      <c r="L2" s="691" t="s">
        <v>1956</v>
      </c>
      <c r="AB2" s="691" t="s">
        <v>1957</v>
      </c>
    </row>
    <row r="3" spans="3:28" ht="15" customHeight="1" x14ac:dyDescent="0.15">
      <c r="C3" s="692"/>
      <c r="D3" s="1144" t="s">
        <v>1562</v>
      </c>
      <c r="E3" s="1144"/>
      <c r="F3" s="1144"/>
      <c r="G3" s="1145"/>
      <c r="H3" s="1145"/>
      <c r="I3" s="1145"/>
      <c r="J3" s="1145"/>
      <c r="K3" s="1145"/>
      <c r="L3" s="1145"/>
      <c r="M3" s="1145"/>
      <c r="N3" s="1145"/>
      <c r="O3" s="1145"/>
      <c r="P3" s="1145"/>
      <c r="Q3" s="1145"/>
      <c r="R3" s="1145"/>
      <c r="S3" s="1145"/>
      <c r="T3" s="1145"/>
      <c r="U3" s="1145"/>
      <c r="V3" s="1145"/>
      <c r="W3" s="1145"/>
      <c r="X3" s="1145"/>
      <c r="Y3" s="1145"/>
      <c r="Z3" s="1145"/>
      <c r="AB3" s="691" t="s">
        <v>1959</v>
      </c>
    </row>
    <row r="4" spans="3:28" ht="15" customHeight="1" x14ac:dyDescent="0.15">
      <c r="C4" s="694" t="s">
        <v>1958</v>
      </c>
      <c r="D4" s="1140" t="s">
        <v>1659</v>
      </c>
      <c r="E4" s="1140"/>
      <c r="F4" s="1140"/>
      <c r="G4" s="1140"/>
      <c r="H4" s="1140"/>
      <c r="I4" s="1140"/>
      <c r="J4" s="1140"/>
      <c r="K4" s="1140"/>
      <c r="L4" s="1140"/>
      <c r="M4" s="1140"/>
      <c r="N4" s="1140"/>
      <c r="O4" s="695" t="s">
        <v>1958</v>
      </c>
      <c r="P4" s="1140" t="s">
        <v>1659</v>
      </c>
      <c r="Q4" s="1140"/>
      <c r="R4" s="1140"/>
      <c r="S4" s="1140"/>
      <c r="T4" s="1140"/>
      <c r="U4" s="1140"/>
      <c r="V4" s="1140"/>
      <c r="W4" s="1140"/>
      <c r="X4" s="1140"/>
      <c r="Y4" s="1140"/>
      <c r="Z4" s="1141"/>
    </row>
    <row r="5" spans="3:28" ht="15" customHeight="1" x14ac:dyDescent="0.15">
      <c r="C5" s="696" t="s">
        <v>957</v>
      </c>
      <c r="D5" s="697" t="s">
        <v>1878</v>
      </c>
      <c r="E5" s="698"/>
      <c r="F5" s="698"/>
      <c r="G5" s="698"/>
      <c r="H5" s="698"/>
      <c r="I5" s="698"/>
      <c r="J5" s="698"/>
      <c r="K5" s="698"/>
      <c r="L5" s="698"/>
      <c r="M5" s="698"/>
      <c r="N5" s="698"/>
      <c r="O5" s="699" t="s">
        <v>1570</v>
      </c>
      <c r="P5" s="697" t="s">
        <v>2205</v>
      </c>
      <c r="Q5" s="698"/>
      <c r="R5" s="698"/>
      <c r="S5" s="698"/>
      <c r="T5" s="698"/>
      <c r="U5" s="698"/>
      <c r="V5" s="698"/>
      <c r="W5" s="698"/>
      <c r="X5" s="698"/>
      <c r="Y5" s="698"/>
      <c r="Z5" s="700"/>
    </row>
    <row r="6" spans="3:28" ht="15" customHeight="1" x14ac:dyDescent="0.15">
      <c r="C6" s="701" t="s">
        <v>396</v>
      </c>
      <c r="D6" s="702" t="s">
        <v>1879</v>
      </c>
      <c r="E6" s="703"/>
      <c r="F6" s="703"/>
      <c r="G6" s="703"/>
      <c r="H6" s="703"/>
      <c r="I6" s="703"/>
      <c r="J6" s="703"/>
      <c r="K6" s="703"/>
      <c r="L6" s="703"/>
      <c r="M6" s="703"/>
      <c r="N6" s="703"/>
      <c r="O6" s="704" t="s">
        <v>1570</v>
      </c>
      <c r="P6" s="705" t="s">
        <v>2206</v>
      </c>
      <c r="Q6" s="703"/>
      <c r="R6" s="703"/>
      <c r="S6" s="703"/>
      <c r="T6" s="703"/>
      <c r="U6" s="703"/>
      <c r="V6" s="703"/>
      <c r="W6" s="703"/>
      <c r="X6" s="703"/>
      <c r="Y6" s="703"/>
      <c r="Z6" s="706"/>
      <c r="AB6" s="707" t="s">
        <v>1960</v>
      </c>
    </row>
    <row r="7" spans="3:28" ht="15" customHeight="1" x14ac:dyDescent="0.15">
      <c r="C7" s="708" t="s">
        <v>957</v>
      </c>
      <c r="D7" s="709" t="s">
        <v>1961</v>
      </c>
      <c r="E7" s="710"/>
      <c r="F7" s="710"/>
      <c r="G7" s="710"/>
      <c r="H7" s="710"/>
      <c r="I7" s="710"/>
      <c r="J7" s="710"/>
      <c r="K7" s="710"/>
      <c r="L7" s="710"/>
      <c r="M7" s="710"/>
      <c r="N7" s="710"/>
      <c r="O7" s="711" t="s">
        <v>396</v>
      </c>
      <c r="P7" s="712" t="s">
        <v>1899</v>
      </c>
      <c r="Q7" s="712"/>
      <c r="R7" s="712"/>
      <c r="S7" s="710"/>
      <c r="T7" s="710"/>
      <c r="U7" s="710"/>
      <c r="V7" s="710"/>
      <c r="W7" s="710"/>
      <c r="X7" s="710"/>
      <c r="Y7" s="710"/>
      <c r="Z7" s="713"/>
      <c r="AB7" s="714" t="s">
        <v>1962</v>
      </c>
    </row>
    <row r="8" spans="3:28" ht="15" customHeight="1" x14ac:dyDescent="0.15">
      <c r="C8" s="715" t="s">
        <v>396</v>
      </c>
      <c r="D8" s="712" t="s">
        <v>1880</v>
      </c>
      <c r="E8" s="710"/>
      <c r="F8" s="710"/>
      <c r="G8" s="710"/>
      <c r="H8" s="710"/>
      <c r="I8" s="710"/>
      <c r="J8" s="710"/>
      <c r="K8" s="710"/>
      <c r="L8" s="710"/>
      <c r="M8" s="710"/>
      <c r="N8" s="710"/>
      <c r="O8" s="711" t="s">
        <v>396</v>
      </c>
      <c r="P8" s="712" t="s">
        <v>1900</v>
      </c>
      <c r="Q8" s="712"/>
      <c r="R8" s="712"/>
      <c r="S8" s="710"/>
      <c r="T8" s="710"/>
      <c r="U8" s="710"/>
      <c r="V8" s="710"/>
      <c r="W8" s="710"/>
      <c r="X8" s="710"/>
      <c r="Y8" s="710"/>
      <c r="Z8" s="713"/>
    </row>
    <row r="9" spans="3:28" ht="15" customHeight="1" x14ac:dyDescent="0.15">
      <c r="C9" s="715" t="s">
        <v>396</v>
      </c>
      <c r="D9" s="712" t="s">
        <v>1881</v>
      </c>
      <c r="E9" s="710"/>
      <c r="F9" s="710"/>
      <c r="G9" s="710"/>
      <c r="H9" s="710"/>
      <c r="I9" s="710"/>
      <c r="J9" s="710"/>
      <c r="K9" s="710"/>
      <c r="L9" s="710"/>
      <c r="M9" s="710"/>
      <c r="N9" s="710"/>
      <c r="O9" s="711" t="s">
        <v>396</v>
      </c>
      <c r="P9" s="712" t="s">
        <v>1901</v>
      </c>
      <c r="Q9" s="712"/>
      <c r="R9" s="712"/>
      <c r="S9" s="710"/>
      <c r="T9" s="710"/>
      <c r="U9" s="710"/>
      <c r="V9" s="710"/>
      <c r="W9" s="710"/>
      <c r="X9" s="710"/>
      <c r="Y9" s="710"/>
      <c r="Z9" s="713"/>
    </row>
    <row r="10" spans="3:28" ht="15" customHeight="1" x14ac:dyDescent="0.15">
      <c r="C10" s="708" t="s">
        <v>957</v>
      </c>
      <c r="D10" s="709" t="s">
        <v>1882</v>
      </c>
      <c r="E10" s="710"/>
      <c r="F10" s="710"/>
      <c r="G10" s="710"/>
      <c r="H10" s="710"/>
      <c r="I10" s="710"/>
      <c r="J10" s="710"/>
      <c r="K10" s="710"/>
      <c r="L10" s="710"/>
      <c r="M10" s="710"/>
      <c r="N10" s="710"/>
      <c r="O10" s="711" t="s">
        <v>396</v>
      </c>
      <c r="P10" s="712" t="s">
        <v>1902</v>
      </c>
      <c r="Q10" s="712"/>
      <c r="R10" s="712"/>
      <c r="S10" s="710"/>
      <c r="T10" s="710"/>
      <c r="U10" s="710"/>
      <c r="V10" s="710"/>
      <c r="W10" s="710"/>
      <c r="X10" s="710"/>
      <c r="Y10" s="710"/>
      <c r="Z10" s="713"/>
    </row>
    <row r="11" spans="3:28" ht="15" customHeight="1" x14ac:dyDescent="0.15">
      <c r="C11" s="708" t="s">
        <v>957</v>
      </c>
      <c r="D11" s="709" t="s">
        <v>1883</v>
      </c>
      <c r="E11" s="710"/>
      <c r="F11" s="710"/>
      <c r="G11" s="710"/>
      <c r="H11" s="710"/>
      <c r="I11" s="710"/>
      <c r="J11" s="710"/>
      <c r="K11" s="710"/>
      <c r="L11" s="710"/>
      <c r="M11" s="710"/>
      <c r="N11" s="710"/>
      <c r="O11" s="711" t="s">
        <v>396</v>
      </c>
      <c r="P11" s="712" t="s">
        <v>1903</v>
      </c>
      <c r="Q11" s="712"/>
      <c r="R11" s="712"/>
      <c r="S11" s="710"/>
      <c r="T11" s="710"/>
      <c r="U11" s="710"/>
      <c r="V11" s="710"/>
      <c r="W11" s="710"/>
      <c r="X11" s="710"/>
      <c r="Y11" s="710"/>
      <c r="Z11" s="713"/>
    </row>
    <row r="12" spans="3:28" ht="15" customHeight="1" x14ac:dyDescent="0.15">
      <c r="C12" s="715" t="s">
        <v>396</v>
      </c>
      <c r="D12" s="712" t="s">
        <v>1884</v>
      </c>
      <c r="E12" s="712"/>
      <c r="F12" s="712"/>
      <c r="G12" s="710"/>
      <c r="H12" s="710"/>
      <c r="I12" s="710"/>
      <c r="J12" s="710"/>
      <c r="K12" s="710"/>
      <c r="L12" s="710"/>
      <c r="M12" s="710"/>
      <c r="N12" s="710"/>
      <c r="O12" s="711" t="s">
        <v>396</v>
      </c>
      <c r="P12" s="712" t="s">
        <v>1904</v>
      </c>
      <c r="Q12" s="712"/>
      <c r="R12" s="712"/>
      <c r="S12" s="710"/>
      <c r="T12" s="710"/>
      <c r="U12" s="710"/>
      <c r="V12" s="710"/>
      <c r="W12" s="710"/>
      <c r="X12" s="710"/>
      <c r="Y12" s="710"/>
      <c r="Z12" s="713"/>
    </row>
    <row r="13" spans="3:28" ht="15" customHeight="1" x14ac:dyDescent="0.15">
      <c r="C13" s="715" t="s">
        <v>396</v>
      </c>
      <c r="D13" s="712" t="s">
        <v>1885</v>
      </c>
      <c r="E13" s="712"/>
      <c r="F13" s="712"/>
      <c r="G13" s="710"/>
      <c r="H13" s="710"/>
      <c r="I13" s="710"/>
      <c r="J13" s="710"/>
      <c r="K13" s="710"/>
      <c r="L13" s="710"/>
      <c r="M13" s="710"/>
      <c r="N13" s="710"/>
      <c r="O13" s="711" t="s">
        <v>396</v>
      </c>
      <c r="P13" s="712" t="s">
        <v>1905</v>
      </c>
      <c r="Q13" s="712"/>
      <c r="R13" s="712"/>
      <c r="S13" s="710"/>
      <c r="T13" s="710"/>
      <c r="U13" s="710"/>
      <c r="V13" s="710"/>
      <c r="W13" s="710"/>
      <c r="X13" s="710"/>
      <c r="Y13" s="710"/>
      <c r="Z13" s="713"/>
    </row>
    <row r="14" spans="3:28" ht="15" customHeight="1" x14ac:dyDescent="0.15">
      <c r="C14" s="715" t="s">
        <v>396</v>
      </c>
      <c r="D14" s="712" t="s">
        <v>1886</v>
      </c>
      <c r="E14" s="712"/>
      <c r="F14" s="712"/>
      <c r="G14" s="710"/>
      <c r="H14" s="710"/>
      <c r="I14" s="710"/>
      <c r="J14" s="710"/>
      <c r="K14" s="710"/>
      <c r="L14" s="710"/>
      <c r="M14" s="710"/>
      <c r="N14" s="710"/>
      <c r="O14" s="711" t="s">
        <v>396</v>
      </c>
      <c r="P14" s="712" t="s">
        <v>1906</v>
      </c>
      <c r="Q14" s="712"/>
      <c r="R14" s="712"/>
      <c r="S14" s="710"/>
      <c r="T14" s="710"/>
      <c r="U14" s="710"/>
      <c r="V14" s="710"/>
      <c r="W14" s="710"/>
      <c r="X14" s="710"/>
      <c r="Y14" s="710"/>
      <c r="Z14" s="713"/>
    </row>
    <row r="15" spans="3:28" ht="15" customHeight="1" x14ac:dyDescent="0.15">
      <c r="C15" s="715" t="s">
        <v>396</v>
      </c>
      <c r="D15" s="712" t="s">
        <v>1887</v>
      </c>
      <c r="E15" s="712"/>
      <c r="F15" s="712"/>
      <c r="G15" s="710"/>
      <c r="H15" s="710"/>
      <c r="I15" s="710"/>
      <c r="J15" s="710"/>
      <c r="K15" s="710"/>
      <c r="L15" s="710"/>
      <c r="M15" s="710"/>
      <c r="N15" s="710"/>
      <c r="O15" s="711" t="s">
        <v>396</v>
      </c>
      <c r="P15" s="712" t="s">
        <v>1907</v>
      </c>
      <c r="Q15" s="712"/>
      <c r="R15" s="712"/>
      <c r="S15" s="710"/>
      <c r="T15" s="710"/>
      <c r="U15" s="710"/>
      <c r="V15" s="710"/>
      <c r="W15" s="710"/>
      <c r="X15" s="710"/>
      <c r="Y15" s="710"/>
      <c r="Z15" s="713"/>
    </row>
    <row r="16" spans="3:28" ht="15" customHeight="1" x14ac:dyDescent="0.15">
      <c r="C16" s="715" t="s">
        <v>396</v>
      </c>
      <c r="D16" s="712" t="s">
        <v>1888</v>
      </c>
      <c r="E16" s="712"/>
      <c r="F16" s="712"/>
      <c r="G16" s="710"/>
      <c r="H16" s="710"/>
      <c r="I16" s="710"/>
      <c r="J16" s="710"/>
      <c r="K16" s="710"/>
      <c r="L16" s="710"/>
      <c r="M16" s="710"/>
      <c r="N16" s="710"/>
      <c r="O16" s="711" t="s">
        <v>396</v>
      </c>
      <c r="P16" s="712" t="s">
        <v>1908</v>
      </c>
      <c r="Q16" s="712"/>
      <c r="R16" s="712"/>
      <c r="S16" s="710"/>
      <c r="T16" s="710"/>
      <c r="U16" s="710"/>
      <c r="V16" s="710"/>
      <c r="W16" s="710"/>
      <c r="X16" s="710"/>
      <c r="Y16" s="710"/>
      <c r="Z16" s="713"/>
    </row>
    <row r="17" spans="3:26" ht="15" customHeight="1" x14ac:dyDescent="0.15">
      <c r="C17" s="715" t="s">
        <v>396</v>
      </c>
      <c r="D17" s="712" t="s">
        <v>1889</v>
      </c>
      <c r="E17" s="712"/>
      <c r="F17" s="712"/>
      <c r="G17" s="710"/>
      <c r="H17" s="710"/>
      <c r="I17" s="710"/>
      <c r="J17" s="710"/>
      <c r="K17" s="710"/>
      <c r="L17" s="710"/>
      <c r="M17" s="710"/>
      <c r="N17" s="710"/>
      <c r="O17" s="711" t="s">
        <v>396</v>
      </c>
      <c r="P17" s="712" t="s">
        <v>1909</v>
      </c>
      <c r="Q17" s="712"/>
      <c r="R17" s="712"/>
      <c r="S17" s="710"/>
      <c r="T17" s="710"/>
      <c r="U17" s="710"/>
      <c r="V17" s="710"/>
      <c r="W17" s="710"/>
      <c r="X17" s="710"/>
      <c r="Y17" s="710"/>
      <c r="Z17" s="713"/>
    </row>
    <row r="18" spans="3:26" ht="15" customHeight="1" x14ac:dyDescent="0.15">
      <c r="C18" s="715" t="s">
        <v>396</v>
      </c>
      <c r="D18" s="712" t="s">
        <v>1890</v>
      </c>
      <c r="E18" s="712"/>
      <c r="F18" s="712"/>
      <c r="G18" s="710"/>
      <c r="H18" s="710"/>
      <c r="I18" s="710"/>
      <c r="J18" s="710"/>
      <c r="K18" s="710"/>
      <c r="L18" s="710"/>
      <c r="M18" s="710"/>
      <c r="N18" s="710"/>
      <c r="O18" s="711" t="s">
        <v>396</v>
      </c>
      <c r="P18" s="712" t="s">
        <v>1910</v>
      </c>
      <c r="Q18" s="712"/>
      <c r="R18" s="712"/>
      <c r="S18" s="710"/>
      <c r="T18" s="710"/>
      <c r="U18" s="710"/>
      <c r="V18" s="710"/>
      <c r="W18" s="710"/>
      <c r="X18" s="710"/>
      <c r="Y18" s="710"/>
      <c r="Z18" s="713"/>
    </row>
    <row r="19" spans="3:26" ht="15" customHeight="1" x14ac:dyDescent="0.15">
      <c r="C19" s="708" t="s">
        <v>1570</v>
      </c>
      <c r="D19" s="709" t="s">
        <v>1891</v>
      </c>
      <c r="E19" s="710"/>
      <c r="F19" s="710"/>
      <c r="G19" s="710"/>
      <c r="H19" s="710"/>
      <c r="I19" s="710"/>
      <c r="J19" s="710"/>
      <c r="K19" s="710"/>
      <c r="L19" s="710"/>
      <c r="M19" s="710"/>
      <c r="N19" s="710"/>
      <c r="O19" s="711" t="s">
        <v>396</v>
      </c>
      <c r="P19" s="712" t="s">
        <v>1911</v>
      </c>
      <c r="Q19" s="712"/>
      <c r="R19" s="712"/>
      <c r="S19" s="710"/>
      <c r="T19" s="710"/>
      <c r="U19" s="710"/>
      <c r="V19" s="710"/>
      <c r="W19" s="710"/>
      <c r="X19" s="710"/>
      <c r="Y19" s="710"/>
      <c r="Z19" s="713"/>
    </row>
    <row r="20" spans="3:26" ht="15" customHeight="1" x14ac:dyDescent="0.15">
      <c r="C20" s="708" t="s">
        <v>957</v>
      </c>
      <c r="D20" s="709" t="s">
        <v>1892</v>
      </c>
      <c r="E20" s="710"/>
      <c r="F20" s="710"/>
      <c r="G20" s="710"/>
      <c r="H20" s="710"/>
      <c r="I20" s="710"/>
      <c r="J20" s="710"/>
      <c r="K20" s="710"/>
      <c r="L20" s="710"/>
      <c r="M20" s="710"/>
      <c r="N20" s="710"/>
      <c r="O20" s="711" t="s">
        <v>396</v>
      </c>
      <c r="P20" s="712" t="s">
        <v>1912</v>
      </c>
      <c r="Q20" s="712"/>
      <c r="R20" s="712"/>
      <c r="S20" s="710"/>
      <c r="T20" s="710"/>
      <c r="U20" s="710"/>
      <c r="V20" s="710"/>
      <c r="W20" s="710"/>
      <c r="X20" s="710"/>
      <c r="Y20" s="710"/>
      <c r="Z20" s="713"/>
    </row>
    <row r="21" spans="3:26" ht="15" customHeight="1" x14ac:dyDescent="0.15">
      <c r="C21" s="716" t="s">
        <v>957</v>
      </c>
      <c r="D21" s="717" t="s">
        <v>1893</v>
      </c>
      <c r="E21" s="718"/>
      <c r="F21" s="718"/>
      <c r="G21" s="718"/>
      <c r="H21" s="718"/>
      <c r="I21" s="718"/>
      <c r="J21" s="718"/>
      <c r="K21" s="718"/>
      <c r="L21" s="718"/>
      <c r="M21" s="718"/>
      <c r="N21" s="718"/>
      <c r="O21" s="711" t="s">
        <v>396</v>
      </c>
      <c r="P21" s="712" t="s">
        <v>1913</v>
      </c>
      <c r="Q21" s="712"/>
      <c r="R21" s="712"/>
      <c r="S21" s="710"/>
      <c r="T21" s="710"/>
      <c r="U21" s="710"/>
      <c r="V21" s="710"/>
      <c r="W21" s="710"/>
      <c r="X21" s="710"/>
      <c r="Y21" s="710"/>
      <c r="Z21" s="713"/>
    </row>
    <row r="22" spans="3:26" ht="15" customHeight="1" x14ac:dyDescent="0.15">
      <c r="C22" s="708" t="s">
        <v>957</v>
      </c>
      <c r="D22" s="709" t="s">
        <v>1894</v>
      </c>
      <c r="E22" s="710"/>
      <c r="F22" s="710"/>
      <c r="G22" s="710"/>
      <c r="H22" s="710"/>
      <c r="I22" s="710"/>
      <c r="J22" s="710"/>
      <c r="K22" s="710"/>
      <c r="L22" s="710"/>
      <c r="M22" s="710"/>
      <c r="N22" s="719"/>
      <c r="O22" s="720"/>
      <c r="P22" s="721"/>
      <c r="Q22" s="721"/>
      <c r="R22" s="721"/>
      <c r="S22" s="698"/>
      <c r="T22" s="698"/>
      <c r="U22" s="698"/>
      <c r="V22" s="698"/>
      <c r="W22" s="698"/>
      <c r="X22" s="698"/>
      <c r="Y22" s="698"/>
      <c r="Z22" s="700"/>
    </row>
    <row r="23" spans="3:26" ht="15" customHeight="1" x14ac:dyDescent="0.15">
      <c r="C23" s="722" t="s">
        <v>396</v>
      </c>
      <c r="D23" s="723" t="s">
        <v>1895</v>
      </c>
      <c r="E23" s="724"/>
      <c r="F23" s="724"/>
      <c r="G23" s="724"/>
      <c r="H23" s="724"/>
      <c r="I23" s="724"/>
      <c r="J23" s="724"/>
      <c r="K23" s="724"/>
      <c r="L23" s="724"/>
      <c r="M23" s="724"/>
      <c r="N23" s="724"/>
      <c r="O23" s="725"/>
      <c r="P23" s="724"/>
      <c r="Q23" s="724"/>
      <c r="R23" s="724"/>
      <c r="S23" s="724"/>
      <c r="T23" s="724"/>
      <c r="U23" s="724"/>
      <c r="V23" s="724"/>
      <c r="W23" s="724"/>
      <c r="X23" s="724"/>
      <c r="Y23" s="724"/>
      <c r="Z23" s="726"/>
    </row>
    <row r="24" spans="3:26" ht="5.25" customHeight="1" x14ac:dyDescent="0.15">
      <c r="C24" s="727"/>
      <c r="D24" s="727"/>
      <c r="E24" s="727"/>
      <c r="F24" s="727"/>
      <c r="G24" s="727"/>
      <c r="H24" s="727"/>
      <c r="I24" s="727"/>
      <c r="J24" s="727"/>
      <c r="K24" s="727"/>
      <c r="L24" s="727"/>
      <c r="M24" s="727"/>
      <c r="N24" s="727"/>
      <c r="O24" s="727"/>
      <c r="P24" s="727"/>
      <c r="Q24" s="727"/>
      <c r="R24" s="727"/>
      <c r="S24" s="727"/>
      <c r="T24" s="727"/>
      <c r="U24" s="727"/>
      <c r="V24" s="727"/>
      <c r="W24" s="727"/>
      <c r="X24" s="727"/>
      <c r="Y24" s="727"/>
      <c r="Z24" s="727"/>
    </row>
    <row r="25" spans="3:26" ht="15" customHeight="1" x14ac:dyDescent="0.15">
      <c r="C25" s="1142" t="s">
        <v>1963</v>
      </c>
      <c r="D25" s="1140"/>
      <c r="E25" s="1140"/>
      <c r="F25" s="728" t="s">
        <v>1964</v>
      </c>
      <c r="G25" s="729"/>
      <c r="H25" s="729"/>
      <c r="I25" s="729"/>
      <c r="J25" s="729"/>
      <c r="K25" s="729"/>
      <c r="L25" s="729"/>
      <c r="M25" s="729"/>
      <c r="N25" s="729"/>
      <c r="O25" s="729"/>
      <c r="P25" s="729"/>
      <c r="Q25" s="729"/>
      <c r="R25" s="729"/>
      <c r="S25" s="729"/>
      <c r="T25" s="729"/>
      <c r="U25" s="729"/>
      <c r="V25" s="729"/>
      <c r="W25" s="729"/>
      <c r="X25" s="729"/>
      <c r="Y25" s="729"/>
      <c r="Z25" s="730"/>
    </row>
    <row r="26" spans="3:26" ht="15" customHeight="1" x14ac:dyDescent="0.15">
      <c r="C26" s="731" t="s">
        <v>957</v>
      </c>
      <c r="D26" s="732" t="s">
        <v>1642</v>
      </c>
      <c r="P26" s="732"/>
      <c r="Z26" s="733"/>
    </row>
    <row r="27" spans="3:26" ht="15" customHeight="1" x14ac:dyDescent="0.15">
      <c r="C27" s="731" t="s">
        <v>396</v>
      </c>
      <c r="D27" s="732" t="s">
        <v>1646</v>
      </c>
      <c r="L27" s="734" t="s">
        <v>1965</v>
      </c>
      <c r="M27" s="1143"/>
      <c r="N27" s="1143"/>
      <c r="O27" s="1143"/>
      <c r="P27" s="1143"/>
      <c r="Q27" s="1143"/>
      <c r="R27" s="1143"/>
      <c r="S27" s="1143"/>
      <c r="T27" s="1143"/>
      <c r="U27" s="1143"/>
      <c r="V27" s="1143"/>
      <c r="W27" s="1143"/>
      <c r="X27" s="1143"/>
      <c r="Y27" s="1143"/>
      <c r="Z27" s="733" t="s">
        <v>1966</v>
      </c>
    </row>
    <row r="28" spans="3:26" ht="15" customHeight="1" x14ac:dyDescent="0.15">
      <c r="C28" s="731" t="s">
        <v>396</v>
      </c>
      <c r="D28" s="732" t="s">
        <v>1653</v>
      </c>
      <c r="L28" s="734" t="s">
        <v>1965</v>
      </c>
      <c r="M28" s="1143"/>
      <c r="N28" s="1143"/>
      <c r="O28" s="1143"/>
      <c r="P28" s="1143"/>
      <c r="Q28" s="1143"/>
      <c r="R28" s="1143"/>
      <c r="S28" s="1143"/>
      <c r="T28" s="1143"/>
      <c r="U28" s="1143"/>
      <c r="V28" s="1143"/>
      <c r="W28" s="1143"/>
      <c r="X28" s="1143"/>
      <c r="Y28" s="1143"/>
      <c r="Z28" s="733" t="s">
        <v>1966</v>
      </c>
    </row>
    <row r="29" spans="3:26" ht="15" customHeight="1" x14ac:dyDescent="0.15">
      <c r="C29" s="735" t="s">
        <v>396</v>
      </c>
      <c r="D29" s="736" t="s">
        <v>1654</v>
      </c>
      <c r="E29" s="737"/>
      <c r="F29" s="737"/>
      <c r="G29" s="737"/>
      <c r="H29" s="737"/>
      <c r="I29" s="737"/>
      <c r="J29" s="737"/>
      <c r="K29" s="737"/>
      <c r="L29" s="738" t="s">
        <v>1965</v>
      </c>
      <c r="M29" s="1146"/>
      <c r="N29" s="1146"/>
      <c r="O29" s="1146"/>
      <c r="P29" s="1146"/>
      <c r="Q29" s="1146"/>
      <c r="R29" s="1146"/>
      <c r="S29" s="1146"/>
      <c r="T29" s="1146"/>
      <c r="U29" s="1146"/>
      <c r="V29" s="1146"/>
      <c r="W29" s="1146"/>
      <c r="X29" s="1146"/>
      <c r="Y29" s="1146"/>
      <c r="Z29" s="739" t="s">
        <v>1966</v>
      </c>
    </row>
    <row r="30" spans="3:26" ht="9.9499999999999993" customHeight="1" x14ac:dyDescent="0.15">
      <c r="P30" s="732"/>
    </row>
    <row r="31" spans="3:26" ht="15" customHeight="1" x14ac:dyDescent="0.15">
      <c r="C31" s="1147" t="s">
        <v>1967</v>
      </c>
      <c r="D31" s="1148"/>
      <c r="E31" s="1148"/>
      <c r="F31" s="1148"/>
      <c r="G31" s="1148"/>
      <c r="H31" s="1148"/>
      <c r="I31" s="1148"/>
      <c r="J31" s="1148"/>
      <c r="K31" s="1148"/>
      <c r="L31" s="1148"/>
      <c r="M31" s="1148"/>
      <c r="N31" s="1148"/>
      <c r="O31" s="1148"/>
      <c r="P31" s="1148"/>
      <c r="Q31" s="1148"/>
      <c r="R31" s="1148"/>
      <c r="S31" s="1148"/>
      <c r="T31" s="1148"/>
      <c r="U31" s="1148"/>
      <c r="V31" s="1148"/>
      <c r="W31" s="1148"/>
      <c r="X31" s="1148"/>
      <c r="Y31" s="1148"/>
      <c r="Z31" s="1149"/>
    </row>
    <row r="32" spans="3:26" ht="15" customHeight="1" x14ac:dyDescent="0.15">
      <c r="C32" s="740" t="s">
        <v>1968</v>
      </c>
      <c r="O32" s="741" t="s">
        <v>1969</v>
      </c>
      <c r="Z32" s="733"/>
    </row>
    <row r="33" spans="3:26" s="732" customFormat="1" ht="15" customHeight="1" x14ac:dyDescent="0.15">
      <c r="C33" s="742" t="s">
        <v>1970</v>
      </c>
      <c r="L33" s="1150"/>
      <c r="M33" s="1150"/>
      <c r="O33" s="743" t="s">
        <v>1971</v>
      </c>
      <c r="X33" s="1151"/>
      <c r="Y33" s="1151"/>
      <c r="Z33" s="744"/>
    </row>
    <row r="34" spans="3:26" s="732" customFormat="1" ht="15" customHeight="1" x14ac:dyDescent="0.15">
      <c r="C34" s="745"/>
      <c r="O34" s="746"/>
      <c r="Q34" s="747"/>
      <c r="Z34" s="744"/>
    </row>
    <row r="35" spans="3:26" s="732" customFormat="1" ht="15" customHeight="1" x14ac:dyDescent="0.15">
      <c r="C35" s="748" t="s">
        <v>1972</v>
      </c>
      <c r="E35" s="749"/>
      <c r="F35" s="749"/>
      <c r="G35" s="749"/>
      <c r="H35" s="749"/>
      <c r="I35" s="749"/>
      <c r="J35" s="749"/>
      <c r="K35" s="749"/>
      <c r="L35" s="749"/>
      <c r="M35" s="749"/>
      <c r="N35" s="749"/>
      <c r="O35" s="743" t="s">
        <v>1973</v>
      </c>
      <c r="X35" s="1151"/>
      <c r="Y35" s="1151"/>
      <c r="Z35" s="744"/>
    </row>
    <row r="36" spans="3:26" s="732" customFormat="1" ht="15" customHeight="1" x14ac:dyDescent="0.15">
      <c r="C36" s="745"/>
      <c r="L36" s="1152"/>
      <c r="M36" s="1152"/>
      <c r="N36" s="1152"/>
      <c r="O36" s="743" t="s">
        <v>1974</v>
      </c>
      <c r="Q36" s="747"/>
      <c r="Z36" s="744"/>
    </row>
    <row r="37" spans="3:26" s="732" customFormat="1" ht="15" customHeight="1" x14ac:dyDescent="0.15">
      <c r="C37" s="750" t="s">
        <v>1975</v>
      </c>
      <c r="D37" s="751"/>
      <c r="O37" s="752" t="s">
        <v>396</v>
      </c>
      <c r="P37" s="697" t="s">
        <v>1976</v>
      </c>
      <c r="W37" s="753" t="s">
        <v>396</v>
      </c>
      <c r="X37" s="697" t="s">
        <v>1977</v>
      </c>
      <c r="Z37" s="744"/>
    </row>
    <row r="38" spans="3:26" s="732" customFormat="1" ht="15" customHeight="1" x14ac:dyDescent="0.15">
      <c r="C38" s="754" t="s">
        <v>396</v>
      </c>
      <c r="D38" s="697" t="s">
        <v>1978</v>
      </c>
      <c r="J38" s="1152"/>
      <c r="K38" s="1152"/>
      <c r="L38" s="1152"/>
      <c r="M38" s="727" t="s">
        <v>1979</v>
      </c>
      <c r="O38" s="752" t="s">
        <v>396</v>
      </c>
      <c r="P38" s="697" t="s">
        <v>1980</v>
      </c>
      <c r="Q38" s="747"/>
      <c r="W38" s="753" t="s">
        <v>396</v>
      </c>
      <c r="X38" s="697" t="s">
        <v>447</v>
      </c>
      <c r="Z38" s="744"/>
    </row>
    <row r="39" spans="3:26" s="732" customFormat="1" ht="15" customHeight="1" x14ac:dyDescent="0.15">
      <c r="C39" s="754" t="s">
        <v>396</v>
      </c>
      <c r="D39" s="697" t="s">
        <v>1981</v>
      </c>
      <c r="J39" s="1154"/>
      <c r="K39" s="1154"/>
      <c r="L39" s="1154"/>
      <c r="M39" s="727" t="s">
        <v>1982</v>
      </c>
      <c r="O39" s="752" t="s">
        <v>396</v>
      </c>
      <c r="P39" s="697" t="s">
        <v>1983</v>
      </c>
      <c r="Z39" s="744"/>
    </row>
    <row r="40" spans="3:26" s="732" customFormat="1" ht="15" customHeight="1" x14ac:dyDescent="0.15">
      <c r="C40" s="754" t="s">
        <v>396</v>
      </c>
      <c r="D40" s="697" t="s">
        <v>1696</v>
      </c>
      <c r="J40" s="1154"/>
      <c r="K40" s="1154"/>
      <c r="L40" s="1154"/>
      <c r="M40" s="727" t="s">
        <v>1979</v>
      </c>
      <c r="O40" s="746"/>
      <c r="Z40" s="744"/>
    </row>
    <row r="41" spans="3:26" s="732" customFormat="1" ht="15" customHeight="1" x14ac:dyDescent="0.15">
      <c r="C41" s="754" t="s">
        <v>396</v>
      </c>
      <c r="D41" s="697" t="s">
        <v>1703</v>
      </c>
      <c r="J41" s="1154"/>
      <c r="K41" s="1154"/>
      <c r="L41" s="1154"/>
      <c r="M41" s="727" t="s">
        <v>1982</v>
      </c>
      <c r="O41" s="1155" t="s">
        <v>1984</v>
      </c>
      <c r="P41" s="1156"/>
      <c r="Q41" s="1156"/>
      <c r="R41" s="1156"/>
      <c r="S41" s="1156"/>
      <c r="T41" s="1156"/>
      <c r="U41" s="1156"/>
      <c r="V41" s="1156"/>
      <c r="W41" s="1156"/>
      <c r="X41" s="1156"/>
      <c r="Y41" s="1156"/>
      <c r="Z41" s="1157"/>
    </row>
    <row r="42" spans="3:26" s="732" customFormat="1" ht="15" customHeight="1" x14ac:dyDescent="0.15">
      <c r="C42" s="754" t="s">
        <v>396</v>
      </c>
      <c r="D42" s="697" t="s">
        <v>1985</v>
      </c>
      <c r="H42" s="1152"/>
      <c r="I42" s="1152"/>
      <c r="J42" s="1152"/>
      <c r="K42" s="1152"/>
      <c r="L42" s="1152"/>
      <c r="M42" s="1152"/>
      <c r="N42" s="1152"/>
      <c r="O42" s="755" t="s">
        <v>1986</v>
      </c>
      <c r="P42" s="747"/>
      <c r="Z42" s="744"/>
    </row>
    <row r="43" spans="3:26" s="732" customFormat="1" ht="15" customHeight="1" x14ac:dyDescent="0.15">
      <c r="C43" s="754" t="s">
        <v>396</v>
      </c>
      <c r="D43" s="697" t="s">
        <v>1720</v>
      </c>
      <c r="H43" s="1152"/>
      <c r="I43" s="1152"/>
      <c r="J43" s="1152"/>
      <c r="K43" s="1152"/>
      <c r="L43" s="1152"/>
      <c r="M43" s="1152"/>
      <c r="N43" s="1152"/>
      <c r="O43" s="756" t="s">
        <v>1987</v>
      </c>
      <c r="X43" s="1151"/>
      <c r="Y43" s="1151"/>
      <c r="Z43" s="744"/>
    </row>
    <row r="44" spans="3:26" s="732" customFormat="1" ht="15" customHeight="1" x14ac:dyDescent="0.15">
      <c r="C44" s="757"/>
      <c r="O44" s="745"/>
      <c r="P44" s="758"/>
      <c r="Q44" s="758"/>
      <c r="R44" s="758"/>
      <c r="Z44" s="744"/>
    </row>
    <row r="45" spans="3:26" s="732" customFormat="1" ht="15" customHeight="1" x14ac:dyDescent="0.15">
      <c r="C45" s="750" t="s">
        <v>1988</v>
      </c>
      <c r="D45" s="698"/>
      <c r="O45" s="756" t="s">
        <v>1989</v>
      </c>
      <c r="P45" s="759"/>
      <c r="Q45" s="758"/>
      <c r="R45" s="758"/>
      <c r="Z45" s="744"/>
    </row>
    <row r="46" spans="3:26" s="732" customFormat="1" ht="15" customHeight="1" x14ac:dyDescent="0.15">
      <c r="C46" s="754" t="s">
        <v>396</v>
      </c>
      <c r="D46" s="697" t="s">
        <v>1990</v>
      </c>
      <c r="F46" s="697" t="s">
        <v>1991</v>
      </c>
      <c r="H46" s="1152"/>
      <c r="I46" s="1152"/>
      <c r="J46" s="1152"/>
      <c r="K46" s="1152"/>
      <c r="L46" s="1152"/>
      <c r="M46" s="1152"/>
      <c r="N46" s="1152"/>
      <c r="O46" s="745"/>
      <c r="P46" s="758"/>
      <c r="Q46" s="758"/>
      <c r="R46" s="758"/>
      <c r="X46" s="1153"/>
      <c r="Y46" s="1153"/>
      <c r="Z46" s="744"/>
    </row>
    <row r="47" spans="3:26" s="732" customFormat="1" ht="15" customHeight="1" x14ac:dyDescent="0.15">
      <c r="C47" s="760"/>
      <c r="F47" s="697" t="s">
        <v>1992</v>
      </c>
      <c r="H47" s="1152"/>
      <c r="I47" s="1152"/>
      <c r="J47" s="1152"/>
      <c r="K47" s="1152"/>
      <c r="L47" s="1152"/>
      <c r="M47" s="1152"/>
      <c r="N47" s="1152"/>
      <c r="O47" s="756" t="s">
        <v>1993</v>
      </c>
      <c r="P47" s="759"/>
      <c r="Q47" s="758"/>
      <c r="R47" s="758"/>
      <c r="Z47" s="744"/>
    </row>
    <row r="48" spans="3:26" s="732" customFormat="1" ht="15" customHeight="1" x14ac:dyDescent="0.15">
      <c r="C48" s="754" t="s">
        <v>396</v>
      </c>
      <c r="D48" s="697" t="s">
        <v>1994</v>
      </c>
      <c r="E48" s="747"/>
      <c r="F48" s="697" t="s">
        <v>1995</v>
      </c>
      <c r="G48" s="747"/>
      <c r="H48" s="1152"/>
      <c r="I48" s="1152"/>
      <c r="J48" s="1152"/>
      <c r="K48" s="1152"/>
      <c r="L48" s="1152"/>
      <c r="M48" s="1152"/>
      <c r="N48" s="1152"/>
      <c r="O48" s="745"/>
      <c r="R48" s="761" t="s">
        <v>1711</v>
      </c>
      <c r="X48" s="1150"/>
      <c r="Y48" s="1150"/>
      <c r="Z48" s="744"/>
    </row>
    <row r="49" spans="3:26" s="732" customFormat="1" ht="15" customHeight="1" x14ac:dyDescent="0.15">
      <c r="C49" s="745"/>
      <c r="D49" s="747"/>
      <c r="F49" s="697" t="s">
        <v>1996</v>
      </c>
      <c r="H49" s="1152"/>
      <c r="I49" s="1152"/>
      <c r="J49" s="1152"/>
      <c r="K49" s="1152"/>
      <c r="L49" s="1152"/>
      <c r="M49" s="1152"/>
      <c r="N49" s="1152"/>
      <c r="O49" s="745"/>
      <c r="P49" s="759"/>
      <c r="Q49" s="758"/>
      <c r="Z49" s="744"/>
    </row>
    <row r="50" spans="3:26" s="732" customFormat="1" ht="15" customHeight="1" x14ac:dyDescent="0.15">
      <c r="C50" s="745"/>
      <c r="D50" s="747"/>
      <c r="E50" s="697"/>
      <c r="F50" s="697" t="s">
        <v>1997</v>
      </c>
      <c r="H50" s="1152"/>
      <c r="I50" s="1152"/>
      <c r="J50" s="1152"/>
      <c r="K50" s="1152"/>
      <c r="L50" s="1152"/>
      <c r="M50" s="1152"/>
      <c r="N50" s="1152"/>
      <c r="O50" s="755" t="s">
        <v>1998</v>
      </c>
      <c r="P50" s="758"/>
      <c r="Q50" s="758"/>
      <c r="R50" s="758"/>
      <c r="Z50" s="744"/>
    </row>
    <row r="51" spans="3:26" s="732" customFormat="1" ht="15" customHeight="1" x14ac:dyDescent="0.15">
      <c r="C51" s="745"/>
      <c r="D51" s="747"/>
      <c r="F51" s="697"/>
      <c r="O51" s="756" t="s">
        <v>1999</v>
      </c>
      <c r="P51" s="758"/>
      <c r="Q51" s="758"/>
      <c r="R51" s="758"/>
      <c r="Z51" s="744"/>
    </row>
    <row r="52" spans="3:26" s="732" customFormat="1" ht="15" customHeight="1" x14ac:dyDescent="0.15">
      <c r="C52" s="740" t="s">
        <v>2000</v>
      </c>
      <c r="D52" s="747"/>
      <c r="E52" s="697"/>
      <c r="F52" s="697"/>
      <c r="O52" s="756"/>
      <c r="X52" s="1151"/>
      <c r="Y52" s="1151"/>
      <c r="Z52" s="744"/>
    </row>
    <row r="53" spans="3:26" s="732" customFormat="1" ht="15" customHeight="1" x14ac:dyDescent="0.15">
      <c r="C53" s="750" t="s">
        <v>2001</v>
      </c>
      <c r="D53" s="747"/>
      <c r="O53" s="756" t="s">
        <v>2002</v>
      </c>
      <c r="P53" s="758"/>
      <c r="Q53" s="758"/>
      <c r="R53" s="758"/>
      <c r="Z53" s="744"/>
    </row>
    <row r="54" spans="3:26" s="732" customFormat="1" ht="15" customHeight="1" x14ac:dyDescent="0.15">
      <c r="C54" s="745"/>
      <c r="D54" s="747" t="s">
        <v>1716</v>
      </c>
      <c r="L54" s="1150"/>
      <c r="M54" s="1150"/>
      <c r="O54" s="756"/>
      <c r="X54" s="1151"/>
      <c r="Y54" s="1151"/>
      <c r="Z54" s="744"/>
    </row>
    <row r="55" spans="3:26" s="732" customFormat="1" ht="15" customHeight="1" x14ac:dyDescent="0.15">
      <c r="C55" s="762"/>
      <c r="D55" s="736"/>
      <c r="E55" s="736"/>
      <c r="F55" s="736"/>
      <c r="G55" s="736"/>
      <c r="H55" s="736"/>
      <c r="I55" s="736"/>
      <c r="J55" s="736"/>
      <c r="K55" s="736"/>
      <c r="L55" s="736"/>
      <c r="M55" s="736"/>
      <c r="N55" s="736"/>
      <c r="O55" s="762"/>
      <c r="P55" s="736"/>
      <c r="Q55" s="736"/>
      <c r="R55" s="736"/>
      <c r="S55" s="736"/>
      <c r="T55" s="736"/>
      <c r="U55" s="736"/>
      <c r="V55" s="736"/>
      <c r="W55" s="736"/>
      <c r="X55" s="736"/>
      <c r="Y55" s="736"/>
      <c r="Z55" s="763"/>
    </row>
    <row r="56" spans="3:26" s="764" customFormat="1" ht="9.9499999999999993" customHeight="1" x14ac:dyDescent="0.15"/>
    <row r="57" spans="3:26" s="764" customFormat="1" ht="15" customHeight="1" x14ac:dyDescent="0.15">
      <c r="C57" s="765" t="s">
        <v>2003</v>
      </c>
      <c r="D57" s="766"/>
      <c r="E57" s="766"/>
      <c r="F57" s="766"/>
      <c r="G57" s="766"/>
      <c r="H57" s="766"/>
      <c r="I57" s="766"/>
      <c r="J57" s="766"/>
      <c r="K57" s="766"/>
      <c r="L57" s="766"/>
      <c r="M57" s="766"/>
      <c r="N57" s="766"/>
      <c r="O57" s="766"/>
      <c r="P57" s="766"/>
      <c r="Q57" s="766"/>
      <c r="R57" s="766"/>
      <c r="S57" s="766"/>
      <c r="T57" s="766"/>
      <c r="U57" s="766"/>
      <c r="V57" s="766"/>
      <c r="W57" s="766"/>
      <c r="X57" s="766"/>
      <c r="Y57" s="766"/>
      <c r="Z57" s="767"/>
    </row>
    <row r="58" spans="3:26" s="764" customFormat="1" ht="15" customHeight="1" x14ac:dyDescent="0.15">
      <c r="C58" s="768" t="s">
        <v>396</v>
      </c>
      <c r="D58" s="769" t="s">
        <v>2004</v>
      </c>
      <c r="Z58" s="770"/>
    </row>
    <row r="59" spans="3:26" s="764" customFormat="1" ht="15" customHeight="1" x14ac:dyDescent="0.15">
      <c r="C59" s="771" t="s">
        <v>396</v>
      </c>
      <c r="D59" s="772" t="s">
        <v>2005</v>
      </c>
      <c r="E59" s="773"/>
      <c r="F59" s="773"/>
      <c r="G59" s="773"/>
      <c r="H59" s="773"/>
      <c r="I59" s="773"/>
      <c r="J59" s="773"/>
      <c r="K59" s="773"/>
      <c r="L59" s="773"/>
      <c r="M59" s="773"/>
      <c r="N59" s="773"/>
      <c r="O59" s="773"/>
      <c r="P59" s="773"/>
      <c r="Q59" s="773"/>
      <c r="R59" s="773"/>
      <c r="S59" s="773"/>
      <c r="T59" s="773"/>
      <c r="U59" s="773"/>
      <c r="V59" s="773"/>
      <c r="W59" s="773"/>
      <c r="X59" s="773"/>
      <c r="Y59" s="773"/>
      <c r="Z59" s="774"/>
    </row>
    <row r="60" spans="3:26" s="732" customFormat="1" ht="15" customHeight="1" x14ac:dyDescent="0.15"/>
    <row r="61" spans="3:26" s="732" customFormat="1" ht="15" customHeight="1" x14ac:dyDescent="0.15"/>
    <row r="62" spans="3:26" s="732" customFormat="1" ht="15" customHeight="1" x14ac:dyDescent="0.15"/>
    <row r="63" spans="3:26" s="732" customFormat="1" ht="15" customHeight="1" x14ac:dyDescent="0.15"/>
    <row r="64" spans="3:26" s="732" customFormat="1" ht="15" customHeight="1" x14ac:dyDescent="0.15"/>
    <row r="65" s="732" customFormat="1" ht="15" customHeight="1" x14ac:dyDescent="0.15"/>
    <row r="66" s="732" customFormat="1" ht="15" customHeight="1" x14ac:dyDescent="0.15"/>
    <row r="67" s="732" customFormat="1" ht="15" customHeight="1" x14ac:dyDescent="0.15"/>
    <row r="68" s="732" customFormat="1" ht="15" customHeight="1" x14ac:dyDescent="0.15"/>
    <row r="69" s="732" customFormat="1" ht="15" customHeight="1" x14ac:dyDescent="0.15"/>
    <row r="70" s="732" customFormat="1" ht="15" customHeight="1" x14ac:dyDescent="0.15"/>
    <row r="71" s="732" customFormat="1" ht="15" customHeight="1" x14ac:dyDescent="0.15"/>
    <row r="72" s="732" customFormat="1" ht="15" customHeight="1" x14ac:dyDescent="0.15"/>
    <row r="73" s="732" customFormat="1" ht="15" customHeight="1" x14ac:dyDescent="0.15"/>
    <row r="74" s="732" customFormat="1" ht="15" customHeight="1" x14ac:dyDescent="0.15"/>
    <row r="75" s="732" customFormat="1" ht="15" customHeight="1" x14ac:dyDescent="0.15"/>
    <row r="76" s="732" customFormat="1" ht="15" customHeight="1" x14ac:dyDescent="0.15"/>
    <row r="77" s="732" customFormat="1" ht="15" customHeight="1" x14ac:dyDescent="0.15"/>
    <row r="78" s="732" customFormat="1" ht="15" customHeight="1" x14ac:dyDescent="0.15"/>
    <row r="79" s="732" customFormat="1" ht="15" customHeight="1" x14ac:dyDescent="0.15"/>
    <row r="80" s="732" customFormat="1" ht="15" customHeight="1" x14ac:dyDescent="0.15"/>
    <row r="81" s="732" customFormat="1" ht="15" customHeight="1" x14ac:dyDescent="0.15"/>
    <row r="82" s="732" customFormat="1" ht="15" customHeight="1" x14ac:dyDescent="0.15"/>
    <row r="83" s="732" customFormat="1" ht="15" customHeight="1" x14ac:dyDescent="0.15"/>
    <row r="84" s="732" customFormat="1" ht="15" customHeight="1" x14ac:dyDescent="0.15"/>
    <row r="85" s="732" customFormat="1" ht="15" customHeight="1" x14ac:dyDescent="0.15"/>
    <row r="86" s="732" customFormat="1" ht="15" customHeight="1" x14ac:dyDescent="0.15"/>
    <row r="87" s="732" customFormat="1" ht="15" customHeight="1" x14ac:dyDescent="0.15"/>
    <row r="88" s="732" customFormat="1" ht="15" customHeight="1" x14ac:dyDescent="0.15"/>
    <row r="89" s="732" customFormat="1" ht="15" customHeight="1" x14ac:dyDescent="0.15"/>
    <row r="90" s="732" customFormat="1" ht="15" customHeight="1" x14ac:dyDescent="0.15"/>
    <row r="91" s="732" customFormat="1" ht="15" customHeight="1" x14ac:dyDescent="0.15"/>
    <row r="92" s="732" customFormat="1" ht="15" customHeight="1" x14ac:dyDescent="0.15"/>
    <row r="93" s="732" customFormat="1" ht="15" customHeight="1" x14ac:dyDescent="0.15"/>
    <row r="94" s="732" customFormat="1" ht="15" customHeight="1" x14ac:dyDescent="0.15"/>
    <row r="95" s="732" customFormat="1" ht="15" customHeight="1" x14ac:dyDescent="0.15"/>
    <row r="96" s="732" customFormat="1" ht="15" customHeight="1" x14ac:dyDescent="0.15"/>
    <row r="97" s="732" customFormat="1" ht="15" customHeight="1" x14ac:dyDescent="0.15"/>
    <row r="98" s="732" customFormat="1" ht="15" customHeight="1" x14ac:dyDescent="0.15"/>
    <row r="99" s="732" customFormat="1" ht="15" customHeight="1" x14ac:dyDescent="0.15"/>
    <row r="100" s="732" customFormat="1" ht="15" customHeight="1" x14ac:dyDescent="0.15"/>
    <row r="101" s="732" customFormat="1" ht="15" customHeight="1" x14ac:dyDescent="0.15"/>
    <row r="102" s="732" customFormat="1" ht="15" customHeight="1" x14ac:dyDescent="0.15"/>
    <row r="103" s="732" customFormat="1" ht="15" customHeight="1" x14ac:dyDescent="0.15"/>
    <row r="104" s="732" customFormat="1" ht="15" customHeight="1" x14ac:dyDescent="0.15"/>
  </sheetData>
  <mergeCells count="32">
    <mergeCell ref="H49:N49"/>
    <mergeCell ref="H50:N50"/>
    <mergeCell ref="X52:Y52"/>
    <mergeCell ref="L54:M54"/>
    <mergeCell ref="X54:Y54"/>
    <mergeCell ref="X35:Y35"/>
    <mergeCell ref="L36:N36"/>
    <mergeCell ref="X46:Y46"/>
    <mergeCell ref="H47:N47"/>
    <mergeCell ref="H48:N48"/>
    <mergeCell ref="X48:Y48"/>
    <mergeCell ref="J38:L38"/>
    <mergeCell ref="J39:L39"/>
    <mergeCell ref="J40:L40"/>
    <mergeCell ref="J41:L41"/>
    <mergeCell ref="O41:Z41"/>
    <mergeCell ref="H42:N42"/>
    <mergeCell ref="H43:N43"/>
    <mergeCell ref="X43:Y43"/>
    <mergeCell ref="H46:N46"/>
    <mergeCell ref="M28:Y28"/>
    <mergeCell ref="M29:Y29"/>
    <mergeCell ref="C31:Z31"/>
    <mergeCell ref="L33:M33"/>
    <mergeCell ref="X33:Y33"/>
    <mergeCell ref="C2:D2"/>
    <mergeCell ref="D4:N4"/>
    <mergeCell ref="P4:Z4"/>
    <mergeCell ref="C25:E25"/>
    <mergeCell ref="M27:Y27"/>
    <mergeCell ref="D3:F3"/>
    <mergeCell ref="G3:Z3"/>
  </mergeCells>
  <phoneticPr fontId="2"/>
  <dataValidations count="10">
    <dataValidation type="list" allowBlank="1" showInputMessage="1" showErrorMessage="1" sqref="X54:Y54" xr:uid="{00000000-0002-0000-0100-000000000000}">
      <formula1>"4,3,2,1,該当なし"</formula1>
    </dataValidation>
    <dataValidation type="list" allowBlank="1" showInputMessage="1" showErrorMessage="1" sqref="X52:Y52" xr:uid="{00000000-0002-0000-0100-000001000000}">
      <formula1>"3,2,1,該当なし"</formula1>
    </dataValidation>
    <dataValidation type="list" allowBlank="1" showInputMessage="1" showErrorMessage="1" sqref="X46:Y46" xr:uid="{00000000-0002-0000-0100-000002000000}">
      <formula1>"1,2"</formula1>
    </dataValidation>
    <dataValidation type="list" allowBlank="1" showInputMessage="1" showErrorMessage="1" sqref="X43:Y43 L33:M33" xr:uid="{00000000-0002-0000-0100-000003000000}">
      <formula1>"1,2,3,対象外"</formula1>
    </dataValidation>
    <dataValidation type="list" allowBlank="1" showInputMessage="1" showErrorMessage="1" sqref="X33:Y33 X35:Y35" xr:uid="{00000000-0002-0000-0100-000004000000}">
      <formula1>"1,2,3,該当なし"</formula1>
    </dataValidation>
    <dataValidation type="list" allowBlank="1" showInputMessage="1" showErrorMessage="1" sqref="X48:Y48" xr:uid="{00000000-0002-0000-0100-000005000000}">
      <formula1>"1,2,－"</formula1>
    </dataValidation>
    <dataValidation type="list" allowBlank="1" showInputMessage="1" showErrorMessage="1" sqref="L36:N36" xr:uid="{00000000-0002-0000-0100-000006000000}">
      <formula1>"免震建築物,その他"</formula1>
    </dataValidation>
    <dataValidation type="list" allowBlank="1" showInputMessage="1" showErrorMessage="1" sqref="L54:M54" xr:uid="{00000000-0002-0000-0100-000007000000}">
      <formula1>"1,2,3"</formula1>
    </dataValidation>
    <dataValidation type="list" allowBlank="1" showInputMessage="1" showErrorMessage="1" sqref="C26:C29 C38:C44 C46 C48 O37:O39 W37:W38 C58:C59" xr:uid="{00000000-0002-0000-0100-000008000000}">
      <formula1>"□,■"</formula1>
    </dataValidation>
    <dataValidation type="list" allowBlank="1" showInputMessage="1" showErrorMessage="1" sqref="C2:D2" xr:uid="{00000000-0002-0000-0100-000009000000}">
      <formula1>$AB$2:$AB$3</formula1>
    </dataValidation>
  </dataValidations>
  <pageMargins left="0.70866141732283472" right="0.70866141732283472" top="0.59055118110236227" bottom="0.19685039370078741" header="0.31496062992125984" footer="0.31496062992125984"/>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sheetPr>
  <dimension ref="B1:AV273"/>
  <sheetViews>
    <sheetView showZeros="0" view="pageBreakPreview" topLeftCell="A36" zoomScaleNormal="100" zoomScaleSheetLayoutView="100" workbookViewId="0">
      <selection activeCell="AL15" sqref="AL15:AN15"/>
    </sheetView>
  </sheetViews>
  <sheetFormatPr defaultRowHeight="12" customHeight="1" x14ac:dyDescent="0.15"/>
  <cols>
    <col min="1" max="1" width="3.625" style="2" customWidth="1"/>
    <col min="2" max="49" width="2.625" style="2" customWidth="1"/>
    <col min="50" max="16384" width="9" style="2"/>
  </cols>
  <sheetData>
    <row r="1" spans="2:48" s="238" customFormat="1" ht="15" customHeight="1" x14ac:dyDescent="0.15">
      <c r="B1" s="238" t="s">
        <v>298</v>
      </c>
    </row>
    <row r="2" spans="2:48" ht="3" customHeight="1" x14ac:dyDescent="0.15"/>
    <row r="3" spans="2:48" ht="12" customHeight="1" x14ac:dyDescent="0.15">
      <c r="B3" s="662" t="s">
        <v>1091</v>
      </c>
      <c r="C3" s="654"/>
      <c r="D3" s="654" t="s">
        <v>1092</v>
      </c>
      <c r="E3" s="654"/>
      <c r="F3" s="654"/>
      <c r="AR3" s="38" t="s">
        <v>1107</v>
      </c>
    </row>
    <row r="4" spans="2:48" ht="6" customHeight="1" x14ac:dyDescent="0.15">
      <c r="B4" s="1"/>
    </row>
    <row r="5" spans="2:48" ht="12" customHeight="1" x14ac:dyDescent="0.15">
      <c r="B5" s="27" t="s">
        <v>957</v>
      </c>
      <c r="C5" s="2" t="s">
        <v>249</v>
      </c>
      <c r="K5" s="1319"/>
      <c r="L5" s="1320"/>
      <c r="M5" s="1320"/>
      <c r="N5" s="1320"/>
      <c r="O5" s="1320"/>
      <c r="P5" s="1320"/>
      <c r="Q5" s="1320"/>
      <c r="R5" s="1320"/>
      <c r="S5" s="1320"/>
      <c r="T5" s="1320"/>
      <c r="U5" s="1320"/>
      <c r="V5" s="1320"/>
      <c r="W5" s="1320"/>
      <c r="X5" s="1320"/>
      <c r="Y5" s="1320"/>
      <c r="Z5" s="1320"/>
      <c r="AA5" s="1320"/>
      <c r="AB5" s="1320"/>
      <c r="AC5" s="1320"/>
      <c r="AD5" s="1320"/>
      <c r="AE5" s="1320"/>
      <c r="AF5" s="1320"/>
      <c r="AG5" s="1320"/>
      <c r="AH5" s="1320"/>
      <c r="AI5" s="1320"/>
      <c r="AJ5" s="1320"/>
      <c r="AK5" s="1320"/>
      <c r="AL5" s="1320"/>
      <c r="AM5" s="1320"/>
      <c r="AN5" s="1320"/>
      <c r="AO5" s="1320"/>
      <c r="AP5" s="1320"/>
      <c r="AQ5" s="1320"/>
      <c r="AR5" s="1321"/>
      <c r="AT5" s="2" t="s">
        <v>923</v>
      </c>
      <c r="AU5" s="2" t="s">
        <v>927</v>
      </c>
    </row>
    <row r="6" spans="2:48" s="38" customFormat="1" ht="12" customHeight="1" x14ac:dyDescent="0.15">
      <c r="K6" s="1328"/>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30"/>
      <c r="AT6" s="2"/>
      <c r="AU6" s="2" t="s">
        <v>928</v>
      </c>
    </row>
    <row r="7" spans="2:48" s="38" customFormat="1" ht="12" customHeight="1" x14ac:dyDescent="0.15">
      <c r="B7" s="1"/>
      <c r="C7" s="665" t="s">
        <v>1841</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T7" s="2"/>
      <c r="AU7" s="2" t="s">
        <v>929</v>
      </c>
      <c r="AV7" s="2"/>
    </row>
    <row r="8" spans="2:48" ht="12" customHeight="1" x14ac:dyDescent="0.15">
      <c r="B8" s="3"/>
      <c r="C8" s="3" t="s">
        <v>279</v>
      </c>
      <c r="D8" s="4"/>
      <c r="E8" s="4"/>
      <c r="F8" s="5"/>
      <c r="G8" s="3" t="s">
        <v>288</v>
      </c>
      <c r="H8" s="4"/>
      <c r="I8" s="4"/>
      <c r="J8" s="4"/>
      <c r="K8" s="4"/>
      <c r="L8" s="1175" t="s">
        <v>916</v>
      </c>
      <c r="M8" s="1176"/>
      <c r="N8" s="1176"/>
      <c r="O8" s="1176"/>
      <c r="P8" s="1176"/>
      <c r="Q8" s="1176"/>
      <c r="R8" s="1176"/>
      <c r="S8" s="1176"/>
      <c r="T8" s="1176"/>
      <c r="U8" s="1176"/>
      <c r="V8" s="1176"/>
      <c r="W8" s="1176"/>
      <c r="X8" s="1176"/>
      <c r="Y8" s="1176"/>
      <c r="Z8" s="1176"/>
      <c r="AA8" s="1176"/>
      <c r="AB8" s="1176"/>
      <c r="AC8" s="1176"/>
      <c r="AD8" s="1176"/>
      <c r="AE8" s="1176"/>
      <c r="AF8" s="1176"/>
      <c r="AG8" s="1176"/>
      <c r="AH8" s="1176"/>
      <c r="AI8" s="1176"/>
      <c r="AJ8" s="1176"/>
      <c r="AK8" s="1176"/>
      <c r="AL8" s="1176"/>
      <c r="AM8" s="7"/>
      <c r="AN8" s="7" t="s">
        <v>299</v>
      </c>
      <c r="AO8" s="7"/>
      <c r="AP8" s="8"/>
      <c r="AQ8" s="3" t="s">
        <v>294</v>
      </c>
      <c r="AR8" s="5"/>
      <c r="AS8" s="9"/>
      <c r="AU8" s="38"/>
    </row>
    <row r="9" spans="2:48" ht="12" customHeight="1" x14ac:dyDescent="0.15">
      <c r="B9" s="10"/>
      <c r="C9" s="10" t="s">
        <v>280</v>
      </c>
      <c r="D9" s="11"/>
      <c r="E9" s="11"/>
      <c r="F9" s="12" t="s">
        <v>300</v>
      </c>
      <c r="G9" s="10"/>
      <c r="H9" s="11"/>
      <c r="I9" s="11" t="s">
        <v>281</v>
      </c>
      <c r="J9" s="11"/>
      <c r="K9" s="11"/>
      <c r="L9" s="6" t="s">
        <v>915</v>
      </c>
      <c r="M9" s="7"/>
      <c r="N9" s="7"/>
      <c r="O9" s="7"/>
      <c r="P9" s="7"/>
      <c r="Q9" s="8"/>
      <c r="R9" s="1175" t="s">
        <v>292</v>
      </c>
      <c r="S9" s="1176"/>
      <c r="T9" s="1176"/>
      <c r="U9" s="1176"/>
      <c r="V9" s="1176"/>
      <c r="W9" s="1176"/>
      <c r="X9" s="1176"/>
      <c r="Y9" s="1176"/>
      <c r="Z9" s="1176"/>
      <c r="AA9" s="1176"/>
      <c r="AB9" s="1176"/>
      <c r="AC9" s="1176"/>
      <c r="AD9" s="1176"/>
      <c r="AE9" s="1176"/>
      <c r="AF9" s="1176"/>
      <c r="AG9" s="1176"/>
      <c r="AH9" s="1176"/>
      <c r="AI9" s="1176"/>
      <c r="AJ9" s="1176"/>
      <c r="AK9" s="1176"/>
      <c r="AL9" s="1192"/>
      <c r="AM9" s="6" t="s">
        <v>293</v>
      </c>
      <c r="AN9" s="11"/>
      <c r="AO9" s="11"/>
      <c r="AP9" s="11"/>
      <c r="AQ9" s="10" t="s">
        <v>295</v>
      </c>
      <c r="AR9" s="12"/>
      <c r="AS9" s="9"/>
      <c r="AT9" s="38"/>
      <c r="AU9" s="2" t="s">
        <v>925</v>
      </c>
    </row>
    <row r="10" spans="2:48" ht="12" customHeight="1" x14ac:dyDescent="0.15">
      <c r="B10" s="1241" t="s">
        <v>408</v>
      </c>
      <c r="C10" s="675" t="s">
        <v>396</v>
      </c>
      <c r="D10" s="654" t="s">
        <v>1921</v>
      </c>
      <c r="E10" s="654"/>
      <c r="F10" s="654"/>
      <c r="G10" s="9" t="s">
        <v>936</v>
      </c>
      <c r="L10" s="26" t="s">
        <v>396</v>
      </c>
      <c r="M10" s="4" t="s">
        <v>494</v>
      </c>
      <c r="N10" s="4"/>
      <c r="O10" s="11"/>
      <c r="P10" s="7"/>
      <c r="Q10" s="8"/>
      <c r="R10" s="7" t="s">
        <v>1128</v>
      </c>
      <c r="S10" s="7"/>
      <c r="T10" s="7"/>
      <c r="U10" s="7"/>
      <c r="V10" s="7"/>
      <c r="W10" s="7"/>
      <c r="X10" s="7"/>
      <c r="Y10" s="7"/>
      <c r="Z10" s="7"/>
      <c r="AA10" s="7"/>
      <c r="AB10" s="7"/>
      <c r="AC10" s="7"/>
      <c r="AD10" s="7"/>
      <c r="AE10" s="7"/>
      <c r="AF10" s="7"/>
      <c r="AG10" s="7"/>
      <c r="AH10" s="7"/>
      <c r="AI10" s="7"/>
      <c r="AJ10" s="7"/>
      <c r="AK10" s="7"/>
      <c r="AL10" s="8"/>
      <c r="AM10" s="670" t="s">
        <v>396</v>
      </c>
      <c r="AN10" s="1173" t="s">
        <v>2097</v>
      </c>
      <c r="AO10" s="1173"/>
      <c r="AP10" s="1174"/>
      <c r="AQ10" s="9"/>
      <c r="AR10" s="13"/>
      <c r="AS10" s="9"/>
      <c r="AU10" s="2" t="s">
        <v>926</v>
      </c>
    </row>
    <row r="11" spans="2:48" ht="12" customHeight="1" x14ac:dyDescent="0.15">
      <c r="B11" s="1242"/>
      <c r="C11" s="653" t="s">
        <v>303</v>
      </c>
      <c r="D11" s="654"/>
      <c r="E11" s="654"/>
      <c r="F11" s="654"/>
      <c r="G11" s="9"/>
      <c r="L11" s="26" t="s">
        <v>396</v>
      </c>
      <c r="M11" s="4" t="s">
        <v>1130</v>
      </c>
      <c r="N11" s="4"/>
      <c r="P11" s="4"/>
      <c r="Q11" s="5"/>
      <c r="R11" s="2" t="s">
        <v>1129</v>
      </c>
      <c r="AM11" s="670" t="s">
        <v>396</v>
      </c>
      <c r="AN11" s="1173" t="s">
        <v>2098</v>
      </c>
      <c r="AO11" s="1173"/>
      <c r="AP11" s="1174"/>
      <c r="AQ11" s="9"/>
      <c r="AR11" s="13"/>
      <c r="AS11" s="9"/>
    </row>
    <row r="12" spans="2:48" ht="12" customHeight="1" x14ac:dyDescent="0.15">
      <c r="B12" s="1242"/>
      <c r="C12" s="653" t="s">
        <v>410</v>
      </c>
      <c r="D12" s="654"/>
      <c r="E12" s="654"/>
      <c r="F12" s="654"/>
      <c r="G12" s="9" t="s">
        <v>1117</v>
      </c>
      <c r="L12" s="9"/>
      <c r="M12" s="2" t="s">
        <v>1131</v>
      </c>
      <c r="O12" s="11"/>
      <c r="Q12" s="13"/>
      <c r="AM12" s="670" t="s">
        <v>396</v>
      </c>
      <c r="AN12" s="1173" t="s">
        <v>2104</v>
      </c>
      <c r="AO12" s="1173"/>
      <c r="AP12" s="1174"/>
      <c r="AQ12" s="9"/>
      <c r="AR12" s="13"/>
      <c r="AS12" s="9"/>
    </row>
    <row r="13" spans="2:48" ht="12" customHeight="1" x14ac:dyDescent="0.15">
      <c r="B13" s="1242"/>
      <c r="C13" s="653" t="s">
        <v>344</v>
      </c>
      <c r="D13" s="654"/>
      <c r="E13" s="654"/>
      <c r="F13" s="654"/>
      <c r="G13" s="9"/>
      <c r="L13" s="26" t="s">
        <v>396</v>
      </c>
      <c r="M13" s="4" t="s">
        <v>1457</v>
      </c>
      <c r="N13" s="4"/>
      <c r="P13" s="4"/>
      <c r="Q13" s="5"/>
      <c r="R13" s="3" t="s">
        <v>937</v>
      </c>
      <c r="S13" s="4"/>
      <c r="T13" s="4"/>
      <c r="U13" s="4"/>
      <c r="V13" s="4" t="s">
        <v>512</v>
      </c>
      <c r="W13" s="1212"/>
      <c r="X13" s="1212"/>
      <c r="Y13" s="1212"/>
      <c r="Z13" s="1212"/>
      <c r="AA13" s="1212"/>
      <c r="AB13" s="1212"/>
      <c r="AC13" s="1212"/>
      <c r="AD13" s="1212"/>
      <c r="AE13" s="1212"/>
      <c r="AF13" s="1212"/>
      <c r="AG13" s="1212"/>
      <c r="AH13" s="1212"/>
      <c r="AI13" s="1212"/>
      <c r="AJ13" s="1212"/>
      <c r="AK13" s="1212"/>
      <c r="AL13" s="5" t="s">
        <v>419</v>
      </c>
      <c r="AM13" s="267"/>
      <c r="AN13" s="110"/>
      <c r="AO13" s="110"/>
      <c r="AP13" s="110"/>
      <c r="AQ13" s="9"/>
      <c r="AR13" s="13"/>
      <c r="AS13" s="9"/>
      <c r="AT13" s="2" t="s">
        <v>1459</v>
      </c>
      <c r="AU13" s="2" t="s">
        <v>1458</v>
      </c>
    </row>
    <row r="14" spans="2:48" ht="12" customHeight="1" x14ac:dyDescent="0.15">
      <c r="B14" s="1242"/>
      <c r="C14" s="9"/>
      <c r="G14" s="9"/>
      <c r="L14" s="9"/>
      <c r="M14" s="2" t="s">
        <v>1127</v>
      </c>
      <c r="Q14" s="13"/>
      <c r="R14" s="9" t="s">
        <v>939</v>
      </c>
      <c r="W14" s="27" t="s">
        <v>396</v>
      </c>
      <c r="X14" s="2" t="s">
        <v>943</v>
      </c>
      <c r="AA14" s="27" t="s">
        <v>396</v>
      </c>
      <c r="AB14" s="2" t="s">
        <v>1292</v>
      </c>
      <c r="AE14" s="111"/>
      <c r="AF14" s="1173"/>
      <c r="AG14" s="1173"/>
      <c r="AH14" s="1173"/>
      <c r="AI14" s="1173"/>
      <c r="AJ14" s="1173"/>
      <c r="AK14" s="1173"/>
      <c r="AL14" s="13" t="s">
        <v>419</v>
      </c>
      <c r="AM14" s="267"/>
      <c r="AN14" s="110"/>
      <c r="AO14" s="110"/>
      <c r="AP14" s="110"/>
      <c r="AQ14" s="9"/>
      <c r="AR14" s="13"/>
      <c r="AS14" s="9"/>
      <c r="AU14" s="2" t="s">
        <v>1460</v>
      </c>
    </row>
    <row r="15" spans="2:48" ht="12" customHeight="1" x14ac:dyDescent="0.15">
      <c r="B15" s="1242"/>
      <c r="C15" s="25" t="s">
        <v>396</v>
      </c>
      <c r="D15" s="2" t="s">
        <v>411</v>
      </c>
      <c r="G15" s="9"/>
      <c r="L15" s="9"/>
      <c r="Q15" s="13"/>
      <c r="R15" s="9" t="s">
        <v>940</v>
      </c>
      <c r="X15" s="27" t="s">
        <v>396</v>
      </c>
      <c r="Y15" s="2" t="s">
        <v>944</v>
      </c>
      <c r="AA15" s="27" t="s">
        <v>396</v>
      </c>
      <c r="AB15" s="2" t="s">
        <v>945</v>
      </c>
      <c r="AD15" s="1173"/>
      <c r="AE15" s="1296"/>
      <c r="AF15" s="1296"/>
      <c r="AG15" s="1296"/>
      <c r="AH15" s="1296"/>
      <c r="AI15" s="1296"/>
      <c r="AJ15" s="1296"/>
      <c r="AK15" s="1296"/>
      <c r="AL15" s="13" t="s">
        <v>419</v>
      </c>
      <c r="AM15" s="267"/>
      <c r="AN15" s="110"/>
      <c r="AO15" s="110"/>
      <c r="AP15" s="110"/>
      <c r="AQ15" s="9"/>
      <c r="AR15" s="13"/>
      <c r="AS15" s="9"/>
    </row>
    <row r="16" spans="2:48" ht="12" customHeight="1" x14ac:dyDescent="0.15">
      <c r="B16" s="1242"/>
      <c r="C16" s="9"/>
      <c r="D16" s="2" t="s">
        <v>917</v>
      </c>
      <c r="G16" s="9"/>
      <c r="L16" s="9"/>
      <c r="Q16" s="13"/>
      <c r="R16" s="9"/>
      <c r="S16" s="2" t="s">
        <v>942</v>
      </c>
      <c r="W16" s="27" t="s">
        <v>396</v>
      </c>
      <c r="X16" s="2" t="s">
        <v>946</v>
      </c>
      <c r="AB16" s="27" t="s">
        <v>396</v>
      </c>
      <c r="AC16" s="2" t="s">
        <v>947</v>
      </c>
      <c r="AI16" s="27" t="s">
        <v>396</v>
      </c>
      <c r="AJ16" s="2" t="s">
        <v>494</v>
      </c>
      <c r="AL16" s="13"/>
      <c r="AM16" s="267"/>
      <c r="AN16" s="110"/>
      <c r="AO16" s="110"/>
      <c r="AP16" s="110"/>
      <c r="AQ16" s="9"/>
      <c r="AR16" s="13"/>
      <c r="AS16" s="9"/>
    </row>
    <row r="17" spans="2:47" ht="12" customHeight="1" x14ac:dyDescent="0.15">
      <c r="B17" s="1242"/>
      <c r="C17" s="9"/>
      <c r="D17" s="2" t="s">
        <v>918</v>
      </c>
      <c r="G17" s="9"/>
      <c r="L17" s="9"/>
      <c r="Q17" s="13"/>
      <c r="R17" s="9" t="s">
        <v>941</v>
      </c>
      <c r="W17" s="27" t="s">
        <v>396</v>
      </c>
      <c r="X17" s="2" t="s">
        <v>949</v>
      </c>
      <c r="AL17" s="13"/>
      <c r="AM17" s="267"/>
      <c r="AN17" s="110"/>
      <c r="AO17" s="110"/>
      <c r="AP17" s="110"/>
      <c r="AQ17" s="9"/>
      <c r="AR17" s="13"/>
      <c r="AS17" s="9"/>
    </row>
    <row r="18" spans="2:47" ht="12" customHeight="1" x14ac:dyDescent="0.15">
      <c r="B18" s="1242"/>
      <c r="C18" s="9"/>
      <c r="G18" s="9"/>
      <c r="L18" s="9"/>
      <c r="Q18" s="13"/>
      <c r="S18" s="2" t="s">
        <v>950</v>
      </c>
      <c r="W18" s="27" t="s">
        <v>396</v>
      </c>
      <c r="X18" s="2" t="s">
        <v>952</v>
      </c>
      <c r="AF18" s="27" t="s">
        <v>396</v>
      </c>
      <c r="AG18" s="2" t="s">
        <v>494</v>
      </c>
      <c r="AL18" s="13"/>
      <c r="AM18" s="267"/>
      <c r="AN18" s="110"/>
      <c r="AO18" s="110"/>
      <c r="AP18" s="110"/>
      <c r="AQ18" s="9"/>
      <c r="AR18" s="13"/>
      <c r="AS18" s="9"/>
    </row>
    <row r="19" spans="2:47" ht="12" customHeight="1" x14ac:dyDescent="0.15">
      <c r="B19" s="1242"/>
      <c r="C19" s="25" t="s">
        <v>396</v>
      </c>
      <c r="D19" s="2" t="s">
        <v>411</v>
      </c>
      <c r="G19" s="9"/>
      <c r="L19" s="10"/>
      <c r="M19" s="28" t="s">
        <v>396</v>
      </c>
      <c r="N19" s="11" t="s">
        <v>958</v>
      </c>
      <c r="O19" s="11"/>
      <c r="P19" s="11"/>
      <c r="Q19" s="12"/>
      <c r="R19" s="11"/>
      <c r="S19" s="11" t="s">
        <v>951</v>
      </c>
      <c r="T19" s="11"/>
      <c r="U19" s="11"/>
      <c r="V19" s="11"/>
      <c r="W19" s="11"/>
      <c r="X19" s="11"/>
      <c r="Y19" s="11"/>
      <c r="Z19" s="28" t="s">
        <v>396</v>
      </c>
      <c r="AA19" s="11" t="s">
        <v>953</v>
      </c>
      <c r="AB19" s="11"/>
      <c r="AC19" s="11"/>
      <c r="AD19" s="11"/>
      <c r="AE19" s="11"/>
      <c r="AF19" s="11"/>
      <c r="AG19" s="28" t="s">
        <v>396</v>
      </c>
      <c r="AH19" s="11" t="s">
        <v>494</v>
      </c>
      <c r="AI19" s="11"/>
      <c r="AJ19" s="11"/>
      <c r="AK19" s="11"/>
      <c r="AL19" s="12"/>
      <c r="AM19" s="267"/>
      <c r="AN19" s="110"/>
      <c r="AO19" s="110"/>
      <c r="AP19" s="110"/>
      <c r="AQ19" s="9"/>
      <c r="AR19" s="13"/>
      <c r="AS19" s="9"/>
    </row>
    <row r="20" spans="2:47" ht="12" customHeight="1" x14ac:dyDescent="0.15">
      <c r="B20" s="1242"/>
      <c r="C20" s="9"/>
      <c r="D20" s="2" t="s">
        <v>917</v>
      </c>
      <c r="G20" s="9"/>
      <c r="L20" s="26" t="s">
        <v>396</v>
      </c>
      <c r="M20" s="2" t="s">
        <v>1132</v>
      </c>
      <c r="Q20" s="13"/>
      <c r="R20" s="3" t="s">
        <v>937</v>
      </c>
      <c r="S20" s="4"/>
      <c r="T20" s="4"/>
      <c r="U20" s="4"/>
      <c r="V20" s="4" t="s">
        <v>512</v>
      </c>
      <c r="W20" s="1212"/>
      <c r="X20" s="1212"/>
      <c r="Y20" s="1212"/>
      <c r="Z20" s="1212"/>
      <c r="AA20" s="1212"/>
      <c r="AB20" s="1212"/>
      <c r="AC20" s="1212"/>
      <c r="AD20" s="1212"/>
      <c r="AE20" s="1212"/>
      <c r="AF20" s="1212"/>
      <c r="AG20" s="1212"/>
      <c r="AH20" s="1212"/>
      <c r="AI20" s="1212"/>
      <c r="AJ20" s="1212"/>
      <c r="AK20" s="1212"/>
      <c r="AL20" s="5" t="s">
        <v>419</v>
      </c>
      <c r="AM20" s="267"/>
      <c r="AN20" s="110"/>
      <c r="AO20" s="110"/>
      <c r="AP20" s="110"/>
      <c r="AQ20" s="9"/>
      <c r="AR20" s="13"/>
      <c r="AS20" s="9"/>
    </row>
    <row r="21" spans="2:47" ht="12" customHeight="1" x14ac:dyDescent="0.15">
      <c r="B21" s="1242"/>
      <c r="C21" s="9"/>
      <c r="D21" s="2" t="s">
        <v>919</v>
      </c>
      <c r="G21" s="9"/>
      <c r="L21" s="9"/>
      <c r="M21" s="2" t="s">
        <v>948</v>
      </c>
      <c r="Q21" s="13"/>
      <c r="R21" s="9" t="s">
        <v>753</v>
      </c>
      <c r="U21" s="27" t="s">
        <v>396</v>
      </c>
      <c r="V21" s="2" t="s">
        <v>955</v>
      </c>
      <c r="X21" s="27" t="s">
        <v>396</v>
      </c>
      <c r="Y21" s="2" t="s">
        <v>956</v>
      </c>
      <c r="AB21" s="27" t="s">
        <v>396</v>
      </c>
      <c r="AC21" s="2" t="s">
        <v>430</v>
      </c>
      <c r="AF21" s="1173"/>
      <c r="AG21" s="1173"/>
      <c r="AH21" s="1173"/>
      <c r="AI21" s="1173"/>
      <c r="AJ21" s="1173"/>
      <c r="AK21" s="1173"/>
      <c r="AL21" s="13" t="s">
        <v>419</v>
      </c>
      <c r="AM21" s="267"/>
      <c r="AN21" s="110"/>
      <c r="AO21" s="110"/>
      <c r="AP21" s="110"/>
      <c r="AQ21" s="9"/>
      <c r="AR21" s="13"/>
      <c r="AS21" s="9"/>
    </row>
    <row r="22" spans="2:47" ht="12" customHeight="1" x14ac:dyDescent="0.15">
      <c r="B22" s="1242"/>
      <c r="C22" s="9"/>
      <c r="D22" s="2" t="s">
        <v>920</v>
      </c>
      <c r="G22" s="10"/>
      <c r="H22" s="11"/>
      <c r="I22" s="11"/>
      <c r="J22" s="11"/>
      <c r="K22" s="11"/>
      <c r="L22" s="10"/>
      <c r="M22" s="28" t="s">
        <v>957</v>
      </c>
      <c r="N22" s="11" t="s">
        <v>958</v>
      </c>
      <c r="P22" s="11"/>
      <c r="Q22" s="12"/>
      <c r="R22" s="10" t="s">
        <v>954</v>
      </c>
      <c r="S22" s="11"/>
      <c r="T22" s="11"/>
      <c r="U22" s="28" t="s">
        <v>396</v>
      </c>
      <c r="V22" s="11" t="s">
        <v>943</v>
      </c>
      <c r="W22" s="11"/>
      <c r="X22" s="11"/>
      <c r="Y22" s="28" t="s">
        <v>396</v>
      </c>
      <c r="Z22" s="11" t="s">
        <v>430</v>
      </c>
      <c r="AA22" s="11"/>
      <c r="AB22" s="11"/>
      <c r="AC22" s="1256"/>
      <c r="AD22" s="1256"/>
      <c r="AE22" s="1256"/>
      <c r="AF22" s="1256"/>
      <c r="AG22" s="1256"/>
      <c r="AH22" s="1256"/>
      <c r="AI22" s="1256"/>
      <c r="AJ22" s="11" t="s">
        <v>419</v>
      </c>
      <c r="AK22" s="11"/>
      <c r="AL22" s="12"/>
      <c r="AM22" s="268"/>
      <c r="AN22" s="108"/>
      <c r="AO22" s="108"/>
      <c r="AP22" s="108"/>
      <c r="AQ22" s="10"/>
      <c r="AR22" s="12"/>
      <c r="AS22" s="9"/>
    </row>
    <row r="23" spans="2:47" ht="12" customHeight="1" x14ac:dyDescent="0.15">
      <c r="B23" s="1242"/>
      <c r="G23" s="9" t="s">
        <v>1113</v>
      </c>
      <c r="L23" s="26" t="s">
        <v>396</v>
      </c>
      <c r="M23" s="4" t="s">
        <v>494</v>
      </c>
      <c r="N23" s="4"/>
      <c r="O23" s="4"/>
      <c r="P23" s="7"/>
      <c r="Q23" s="8"/>
      <c r="R23" s="7" t="s">
        <v>1128</v>
      </c>
      <c r="S23" s="7"/>
      <c r="T23" s="7"/>
      <c r="U23" s="7"/>
      <c r="V23" s="7"/>
      <c r="W23" s="7"/>
      <c r="X23" s="7"/>
      <c r="Y23" s="7"/>
      <c r="Z23" s="7"/>
      <c r="AA23" s="7"/>
      <c r="AB23" s="7"/>
      <c r="AC23" s="7"/>
      <c r="AD23" s="7"/>
      <c r="AE23" s="7"/>
      <c r="AF23" s="7"/>
      <c r="AG23" s="7"/>
      <c r="AH23" s="7"/>
      <c r="AI23" s="7"/>
      <c r="AJ23" s="7"/>
      <c r="AK23" s="7"/>
      <c r="AL23" s="8"/>
      <c r="AM23" s="670" t="s">
        <v>396</v>
      </c>
      <c r="AN23" s="1173" t="s">
        <v>2097</v>
      </c>
      <c r="AO23" s="1173"/>
      <c r="AP23" s="1174"/>
      <c r="AQ23" s="9"/>
      <c r="AR23" s="13"/>
      <c r="AS23" s="9"/>
    </row>
    <row r="24" spans="2:47" ht="12" customHeight="1" x14ac:dyDescent="0.15">
      <c r="B24" s="1242"/>
      <c r="C24" s="9" t="s">
        <v>921</v>
      </c>
      <c r="G24" s="9" t="s">
        <v>1114</v>
      </c>
      <c r="L24" s="26" t="s">
        <v>396</v>
      </c>
      <c r="M24" s="4" t="s">
        <v>1130</v>
      </c>
      <c r="N24" s="4"/>
      <c r="O24" s="4"/>
      <c r="P24" s="4"/>
      <c r="Q24" s="5"/>
      <c r="R24" s="2" t="s">
        <v>1129</v>
      </c>
      <c r="AM24" s="670" t="s">
        <v>396</v>
      </c>
      <c r="AN24" s="1173" t="s">
        <v>2098</v>
      </c>
      <c r="AO24" s="1173"/>
      <c r="AP24" s="1174"/>
      <c r="AQ24" s="9"/>
      <c r="AR24" s="13"/>
      <c r="AS24" s="9"/>
    </row>
    <row r="25" spans="2:47" ht="12" customHeight="1" x14ac:dyDescent="0.15">
      <c r="B25" s="1242"/>
      <c r="C25" s="102" t="s">
        <v>932</v>
      </c>
      <c r="D25" s="1662" t="s">
        <v>934</v>
      </c>
      <c r="E25" s="1662"/>
      <c r="F25" s="2" t="s">
        <v>933</v>
      </c>
      <c r="G25" s="9" t="s">
        <v>1115</v>
      </c>
      <c r="L25" s="9"/>
      <c r="M25" s="2" t="s">
        <v>1131</v>
      </c>
      <c r="Q25" s="13"/>
      <c r="AM25" s="670" t="s">
        <v>396</v>
      </c>
      <c r="AN25" s="1173" t="s">
        <v>2104</v>
      </c>
      <c r="AO25" s="1173"/>
      <c r="AP25" s="1174"/>
      <c r="AQ25" s="9"/>
      <c r="AR25" s="13"/>
      <c r="AS25" s="9"/>
    </row>
    <row r="26" spans="2:47" ht="12" customHeight="1" x14ac:dyDescent="0.15">
      <c r="B26" s="9"/>
      <c r="C26" s="9"/>
      <c r="G26" s="9"/>
      <c r="L26" s="105" t="s">
        <v>959</v>
      </c>
      <c r="M26" s="26" t="s">
        <v>396</v>
      </c>
      <c r="N26" s="4" t="s">
        <v>1134</v>
      </c>
      <c r="O26" s="4"/>
      <c r="P26" s="4"/>
      <c r="Q26" s="5"/>
      <c r="R26" s="3" t="s">
        <v>937</v>
      </c>
      <c r="S26" s="4"/>
      <c r="T26" s="4"/>
      <c r="U26" s="4"/>
      <c r="V26" s="4" t="s">
        <v>512</v>
      </c>
      <c r="W26" s="1212"/>
      <c r="X26" s="1212"/>
      <c r="Y26" s="1212"/>
      <c r="Z26" s="1212"/>
      <c r="AA26" s="1212"/>
      <c r="AB26" s="1212"/>
      <c r="AC26" s="1212"/>
      <c r="AD26" s="1212"/>
      <c r="AE26" s="1212"/>
      <c r="AF26" s="1212"/>
      <c r="AG26" s="1212"/>
      <c r="AH26" s="1212"/>
      <c r="AI26" s="1212"/>
      <c r="AJ26" s="1212"/>
      <c r="AK26" s="1212"/>
      <c r="AL26" s="5" t="s">
        <v>419</v>
      </c>
      <c r="AM26" s="267"/>
      <c r="AN26" s="110"/>
      <c r="AO26" s="110"/>
      <c r="AP26" s="110"/>
      <c r="AQ26" s="9"/>
      <c r="AR26" s="13"/>
      <c r="AS26" s="9"/>
      <c r="AT26" s="2" t="s">
        <v>1459</v>
      </c>
      <c r="AU26" s="2" t="s">
        <v>1461</v>
      </c>
    </row>
    <row r="27" spans="2:47" ht="12" customHeight="1" x14ac:dyDescent="0.15">
      <c r="B27" s="9"/>
      <c r="C27" s="9" t="s">
        <v>922</v>
      </c>
      <c r="G27" s="9" t="s">
        <v>1116</v>
      </c>
      <c r="L27" s="106" t="s">
        <v>960</v>
      </c>
      <c r="N27" s="2" t="s">
        <v>1135</v>
      </c>
      <c r="Q27" s="13"/>
      <c r="R27" s="9" t="s">
        <v>1120</v>
      </c>
      <c r="W27" s="27" t="s">
        <v>396</v>
      </c>
      <c r="X27" s="2" t="s">
        <v>943</v>
      </c>
      <c r="AA27" s="27" t="s">
        <v>396</v>
      </c>
      <c r="AB27" s="2" t="s">
        <v>1292</v>
      </c>
      <c r="AE27" s="111"/>
      <c r="AF27" s="1173"/>
      <c r="AG27" s="1173"/>
      <c r="AH27" s="1173"/>
      <c r="AI27" s="1173"/>
      <c r="AJ27" s="1173"/>
      <c r="AK27" s="1173"/>
      <c r="AL27" s="13" t="s">
        <v>419</v>
      </c>
      <c r="AM27" s="267"/>
      <c r="AN27" s="110"/>
      <c r="AO27" s="110"/>
      <c r="AP27" s="110"/>
      <c r="AQ27" s="9"/>
      <c r="AR27" s="13"/>
      <c r="AS27" s="9"/>
      <c r="AU27" s="2" t="s">
        <v>1460</v>
      </c>
    </row>
    <row r="28" spans="2:47" ht="12" customHeight="1" x14ac:dyDescent="0.15">
      <c r="B28" s="9"/>
      <c r="C28" s="103" t="s">
        <v>932</v>
      </c>
      <c r="D28" s="1306"/>
      <c r="E28" s="1306"/>
      <c r="F28" s="104" t="s">
        <v>935</v>
      </c>
      <c r="G28" s="9"/>
      <c r="L28" s="106" t="s">
        <v>1109</v>
      </c>
      <c r="M28" s="9"/>
      <c r="N28" s="2" t="s">
        <v>948</v>
      </c>
      <c r="Q28" s="13"/>
      <c r="S28" s="2" t="s">
        <v>1121</v>
      </c>
      <c r="W28" s="27" t="s">
        <v>396</v>
      </c>
      <c r="X28" s="2" t="s">
        <v>949</v>
      </c>
      <c r="AL28" s="13"/>
      <c r="AM28" s="267"/>
      <c r="AN28" s="110"/>
      <c r="AO28" s="110"/>
      <c r="AP28" s="110"/>
      <c r="AQ28" s="9"/>
      <c r="AR28" s="13"/>
      <c r="AS28" s="9"/>
    </row>
    <row r="29" spans="2:47" ht="12" customHeight="1" x14ac:dyDescent="0.15">
      <c r="B29" s="9"/>
      <c r="C29" s="9"/>
      <c r="G29" s="9" t="s">
        <v>1118</v>
      </c>
      <c r="L29" s="106" t="s">
        <v>1110</v>
      </c>
      <c r="M29" s="10"/>
      <c r="N29" s="11"/>
      <c r="O29" s="11"/>
      <c r="P29" s="11"/>
      <c r="Q29" s="12"/>
      <c r="R29" s="11" t="s">
        <v>1122</v>
      </c>
      <c r="S29" s="11"/>
      <c r="T29" s="11"/>
      <c r="U29" s="11"/>
      <c r="V29" s="11"/>
      <c r="W29" s="28" t="s">
        <v>396</v>
      </c>
      <c r="X29" s="11" t="s">
        <v>946</v>
      </c>
      <c r="Y29" s="11"/>
      <c r="Z29" s="11"/>
      <c r="AA29" s="11"/>
      <c r="AB29" s="28" t="s">
        <v>396</v>
      </c>
      <c r="AC29" s="11" t="s">
        <v>947</v>
      </c>
      <c r="AD29" s="11"/>
      <c r="AE29" s="11"/>
      <c r="AF29" s="11"/>
      <c r="AG29" s="11"/>
      <c r="AH29" s="11"/>
      <c r="AI29" s="28" t="s">
        <v>396</v>
      </c>
      <c r="AJ29" s="11" t="s">
        <v>494</v>
      </c>
      <c r="AK29" s="11"/>
      <c r="AL29" s="12"/>
      <c r="AM29" s="267"/>
      <c r="AN29" s="110"/>
      <c r="AO29" s="110"/>
      <c r="AP29" s="110"/>
      <c r="AQ29" s="9"/>
      <c r="AR29" s="13"/>
      <c r="AS29" s="9"/>
    </row>
    <row r="30" spans="2:47" ht="12" customHeight="1" x14ac:dyDescent="0.15">
      <c r="B30" s="9"/>
      <c r="C30" s="9"/>
      <c r="G30" s="9" t="s">
        <v>1119</v>
      </c>
      <c r="L30" s="106" t="s">
        <v>1111</v>
      </c>
      <c r="M30" s="26" t="s">
        <v>396</v>
      </c>
      <c r="N30" s="4" t="s">
        <v>1125</v>
      </c>
      <c r="Q30" s="13"/>
      <c r="R30" s="3" t="s">
        <v>937</v>
      </c>
      <c r="S30" s="4"/>
      <c r="T30" s="4"/>
      <c r="U30" s="4"/>
      <c r="V30" s="4" t="s">
        <v>512</v>
      </c>
      <c r="W30" s="1212"/>
      <c r="X30" s="1212"/>
      <c r="Y30" s="1212"/>
      <c r="Z30" s="1212"/>
      <c r="AA30" s="1212"/>
      <c r="AB30" s="1212"/>
      <c r="AC30" s="1212"/>
      <c r="AD30" s="1212"/>
      <c r="AE30" s="1212"/>
      <c r="AF30" s="1212"/>
      <c r="AG30" s="1212"/>
      <c r="AH30" s="1212"/>
      <c r="AI30" s="1212"/>
      <c r="AJ30" s="1212"/>
      <c r="AK30" s="1212"/>
      <c r="AL30" s="5" t="s">
        <v>419</v>
      </c>
      <c r="AM30" s="267"/>
      <c r="AN30" s="110"/>
      <c r="AO30" s="110"/>
      <c r="AP30" s="110"/>
      <c r="AQ30" s="9"/>
      <c r="AR30" s="13"/>
      <c r="AS30" s="9"/>
    </row>
    <row r="31" spans="2:47" ht="12" customHeight="1" x14ac:dyDescent="0.15">
      <c r="B31" s="9"/>
      <c r="C31" s="9"/>
      <c r="G31" s="9"/>
      <c r="L31" s="106" t="s">
        <v>1112</v>
      </c>
      <c r="N31" s="2" t="s">
        <v>1126</v>
      </c>
      <c r="Q31" s="13"/>
      <c r="R31" s="9" t="s">
        <v>939</v>
      </c>
      <c r="W31" s="27" t="s">
        <v>396</v>
      </c>
      <c r="X31" s="2" t="s">
        <v>943</v>
      </c>
      <c r="AA31" s="27" t="s">
        <v>396</v>
      </c>
      <c r="AB31" s="2" t="s">
        <v>1292</v>
      </c>
      <c r="AE31" s="111"/>
      <c r="AF31" s="1173"/>
      <c r="AG31" s="1173"/>
      <c r="AH31" s="1173"/>
      <c r="AI31" s="1173"/>
      <c r="AJ31" s="1173"/>
      <c r="AK31" s="1173"/>
      <c r="AL31" s="13" t="s">
        <v>419</v>
      </c>
      <c r="AM31" s="267"/>
      <c r="AN31" s="110"/>
      <c r="AO31" s="110"/>
      <c r="AP31" s="110"/>
      <c r="AQ31" s="9"/>
      <c r="AR31" s="13"/>
      <c r="AS31" s="9"/>
    </row>
    <row r="32" spans="2:47" ht="12" customHeight="1" x14ac:dyDescent="0.15">
      <c r="B32" s="9"/>
      <c r="C32" s="9"/>
      <c r="G32" s="9"/>
      <c r="L32" s="106"/>
      <c r="Q32" s="13"/>
      <c r="R32" s="9" t="s">
        <v>940</v>
      </c>
      <c r="X32" s="27" t="s">
        <v>396</v>
      </c>
      <c r="Y32" s="2" t="s">
        <v>944</v>
      </c>
      <c r="AA32" s="27" t="s">
        <v>396</v>
      </c>
      <c r="AB32" s="2" t="s">
        <v>945</v>
      </c>
      <c r="AD32" s="1173"/>
      <c r="AE32" s="1296"/>
      <c r="AF32" s="1296"/>
      <c r="AG32" s="1296"/>
      <c r="AH32" s="1296"/>
      <c r="AI32" s="1296"/>
      <c r="AJ32" s="1296"/>
      <c r="AK32" s="1296"/>
      <c r="AL32" s="13" t="s">
        <v>419</v>
      </c>
      <c r="AM32" s="267"/>
      <c r="AN32" s="110"/>
      <c r="AO32" s="110"/>
      <c r="AP32" s="110"/>
      <c r="AQ32" s="9"/>
      <c r="AR32" s="13"/>
      <c r="AS32" s="9"/>
    </row>
    <row r="33" spans="2:45" ht="12" customHeight="1" x14ac:dyDescent="0.15">
      <c r="B33" s="9"/>
      <c r="C33" s="9"/>
      <c r="G33" s="9"/>
      <c r="L33" s="106"/>
      <c r="Q33" s="13"/>
      <c r="R33" s="9"/>
      <c r="S33" s="2" t="s">
        <v>942</v>
      </c>
      <c r="W33" s="27" t="s">
        <v>396</v>
      </c>
      <c r="X33" s="2" t="s">
        <v>946</v>
      </c>
      <c r="AB33" s="27" t="s">
        <v>396</v>
      </c>
      <c r="AC33" s="2" t="s">
        <v>947</v>
      </c>
      <c r="AI33" s="27" t="s">
        <v>396</v>
      </c>
      <c r="AJ33" s="2" t="s">
        <v>494</v>
      </c>
      <c r="AL33" s="13"/>
      <c r="AM33" s="267"/>
      <c r="AN33" s="110"/>
      <c r="AO33" s="110"/>
      <c r="AP33" s="110"/>
      <c r="AQ33" s="9"/>
      <c r="AR33" s="13"/>
      <c r="AS33" s="9"/>
    </row>
    <row r="34" spans="2:45" ht="12" customHeight="1" x14ac:dyDescent="0.15">
      <c r="B34" s="9"/>
      <c r="C34" s="9"/>
      <c r="G34" s="9"/>
      <c r="L34" s="106"/>
      <c r="M34" s="9"/>
      <c r="Q34" s="13"/>
      <c r="R34" s="9" t="s">
        <v>941</v>
      </c>
      <c r="W34" s="27" t="s">
        <v>396</v>
      </c>
      <c r="X34" s="2" t="s">
        <v>949</v>
      </c>
      <c r="AL34" s="13"/>
      <c r="AM34" s="267"/>
      <c r="AN34" s="110"/>
      <c r="AO34" s="110"/>
      <c r="AP34" s="110"/>
      <c r="AQ34" s="9"/>
      <c r="AR34" s="13"/>
      <c r="AS34" s="9"/>
    </row>
    <row r="35" spans="2:45" ht="12" customHeight="1" x14ac:dyDescent="0.15">
      <c r="B35" s="9"/>
      <c r="C35" s="9"/>
      <c r="G35" s="9"/>
      <c r="L35" s="106"/>
      <c r="M35" s="9"/>
      <c r="Q35" s="13"/>
      <c r="S35" s="2" t="s">
        <v>950</v>
      </c>
      <c r="W35" s="27" t="s">
        <v>396</v>
      </c>
      <c r="X35" s="2" t="s">
        <v>952</v>
      </c>
      <c r="AF35" s="27" t="s">
        <v>396</v>
      </c>
      <c r="AG35" s="2" t="s">
        <v>494</v>
      </c>
      <c r="AL35" s="13"/>
      <c r="AM35" s="267"/>
      <c r="AN35" s="110"/>
      <c r="AO35" s="110"/>
      <c r="AP35" s="110"/>
      <c r="AQ35" s="9"/>
      <c r="AR35" s="13"/>
      <c r="AS35" s="9"/>
    </row>
    <row r="36" spans="2:45" ht="12" customHeight="1" x14ac:dyDescent="0.15">
      <c r="B36" s="9"/>
      <c r="C36" s="9"/>
      <c r="G36" s="9"/>
      <c r="L36" s="106"/>
      <c r="M36" s="10"/>
      <c r="N36" s="28" t="s">
        <v>396</v>
      </c>
      <c r="O36" s="11" t="s">
        <v>958</v>
      </c>
      <c r="P36" s="11"/>
      <c r="Q36" s="12"/>
      <c r="R36" s="11"/>
      <c r="S36" s="11" t="s">
        <v>951</v>
      </c>
      <c r="T36" s="11"/>
      <c r="U36" s="11"/>
      <c r="V36" s="11"/>
      <c r="W36" s="11"/>
      <c r="X36" s="11"/>
      <c r="Y36" s="11"/>
      <c r="Z36" s="28" t="s">
        <v>396</v>
      </c>
      <c r="AA36" s="11" t="s">
        <v>953</v>
      </c>
      <c r="AB36" s="11"/>
      <c r="AC36" s="11"/>
      <c r="AD36" s="11"/>
      <c r="AE36" s="11"/>
      <c r="AF36" s="11"/>
      <c r="AG36" s="28" t="s">
        <v>396</v>
      </c>
      <c r="AH36" s="11" t="s">
        <v>494</v>
      </c>
      <c r="AI36" s="11"/>
      <c r="AJ36" s="11"/>
      <c r="AK36" s="11"/>
      <c r="AL36" s="12"/>
      <c r="AM36" s="267"/>
      <c r="AN36" s="110"/>
      <c r="AO36" s="110"/>
      <c r="AP36" s="110"/>
      <c r="AQ36" s="9"/>
      <c r="AR36" s="13"/>
      <c r="AS36" s="9"/>
    </row>
    <row r="37" spans="2:45" ht="12" customHeight="1" x14ac:dyDescent="0.15">
      <c r="B37" s="9"/>
      <c r="C37" s="9"/>
      <c r="G37" s="9"/>
      <c r="L37" s="106"/>
      <c r="M37" s="26" t="s">
        <v>396</v>
      </c>
      <c r="N37" s="2" t="s">
        <v>1132</v>
      </c>
      <c r="Q37" s="13"/>
      <c r="R37" s="3" t="s">
        <v>937</v>
      </c>
      <c r="S37" s="4"/>
      <c r="T37" s="4"/>
      <c r="U37" s="4"/>
      <c r="V37" s="4" t="s">
        <v>512</v>
      </c>
      <c r="W37" s="1212"/>
      <c r="X37" s="1212"/>
      <c r="Y37" s="1212"/>
      <c r="Z37" s="1212"/>
      <c r="AA37" s="1212"/>
      <c r="AB37" s="1212"/>
      <c r="AC37" s="1212"/>
      <c r="AD37" s="1212"/>
      <c r="AE37" s="1212"/>
      <c r="AF37" s="1212"/>
      <c r="AG37" s="1212"/>
      <c r="AH37" s="1212"/>
      <c r="AI37" s="1212"/>
      <c r="AJ37" s="1212"/>
      <c r="AK37" s="1212"/>
      <c r="AL37" s="5" t="s">
        <v>419</v>
      </c>
      <c r="AM37" s="267"/>
      <c r="AN37" s="110"/>
      <c r="AO37" s="110"/>
      <c r="AP37" s="110"/>
      <c r="AQ37" s="9"/>
      <c r="AR37" s="13"/>
      <c r="AS37" s="9"/>
    </row>
    <row r="38" spans="2:45" ht="12" customHeight="1" x14ac:dyDescent="0.15">
      <c r="B38" s="9"/>
      <c r="C38" s="9"/>
      <c r="G38" s="9"/>
      <c r="L38" s="106"/>
      <c r="M38" s="9"/>
      <c r="N38" s="2" t="s">
        <v>948</v>
      </c>
      <c r="Q38" s="13"/>
      <c r="R38" s="9" t="s">
        <v>753</v>
      </c>
      <c r="U38" s="27" t="s">
        <v>396</v>
      </c>
      <c r="V38" s="2" t="s">
        <v>955</v>
      </c>
      <c r="X38" s="27" t="s">
        <v>396</v>
      </c>
      <c r="Y38" s="2" t="s">
        <v>956</v>
      </c>
      <c r="AB38" s="27" t="s">
        <v>396</v>
      </c>
      <c r="AC38" s="2" t="s">
        <v>430</v>
      </c>
      <c r="AF38" s="1173"/>
      <c r="AG38" s="1173"/>
      <c r="AH38" s="1173"/>
      <c r="AI38" s="1173"/>
      <c r="AJ38" s="1173"/>
      <c r="AK38" s="1173"/>
      <c r="AL38" s="13" t="s">
        <v>419</v>
      </c>
      <c r="AM38" s="267"/>
      <c r="AN38" s="110"/>
      <c r="AO38" s="110"/>
      <c r="AP38" s="110"/>
      <c r="AQ38" s="9"/>
      <c r="AR38" s="13"/>
      <c r="AS38" s="9"/>
    </row>
    <row r="39" spans="2:45" ht="12" customHeight="1" x14ac:dyDescent="0.15">
      <c r="B39" s="9"/>
      <c r="C39" s="9"/>
      <c r="G39" s="9"/>
      <c r="L39" s="107"/>
      <c r="M39" s="10"/>
      <c r="N39" s="28" t="s">
        <v>396</v>
      </c>
      <c r="O39" s="11" t="s">
        <v>958</v>
      </c>
      <c r="P39" s="11"/>
      <c r="Q39" s="12"/>
      <c r="R39" s="10" t="s">
        <v>954</v>
      </c>
      <c r="S39" s="11"/>
      <c r="T39" s="11"/>
      <c r="U39" s="28" t="s">
        <v>396</v>
      </c>
      <c r="V39" s="11" t="s">
        <v>943</v>
      </c>
      <c r="W39" s="11"/>
      <c r="X39" s="11"/>
      <c r="Y39" s="28" t="s">
        <v>396</v>
      </c>
      <c r="Z39" s="11" t="s">
        <v>430</v>
      </c>
      <c r="AA39" s="11"/>
      <c r="AB39" s="11"/>
      <c r="AC39" s="1256"/>
      <c r="AD39" s="1256"/>
      <c r="AE39" s="1256"/>
      <c r="AF39" s="1256"/>
      <c r="AG39" s="1256"/>
      <c r="AH39" s="1256"/>
      <c r="AI39" s="1256"/>
      <c r="AJ39" s="11" t="s">
        <v>419</v>
      </c>
      <c r="AK39" s="11"/>
      <c r="AL39" s="12"/>
      <c r="AM39" s="267"/>
      <c r="AN39" s="110"/>
      <c r="AO39" s="110"/>
      <c r="AP39" s="110"/>
      <c r="AQ39" s="9"/>
      <c r="AR39" s="13"/>
      <c r="AS39" s="9"/>
    </row>
    <row r="40" spans="2:45" ht="12" customHeight="1" x14ac:dyDescent="0.15">
      <c r="B40" s="9"/>
      <c r="C40" s="9"/>
      <c r="G40" s="9"/>
      <c r="L40" s="105" t="s">
        <v>959</v>
      </c>
      <c r="M40" s="26" t="s">
        <v>396</v>
      </c>
      <c r="N40" s="2" t="s">
        <v>1133</v>
      </c>
      <c r="Q40" s="13"/>
      <c r="R40" s="3" t="s">
        <v>937</v>
      </c>
      <c r="S40" s="4"/>
      <c r="T40" s="4"/>
      <c r="U40" s="4"/>
      <c r="V40" s="4" t="s">
        <v>512</v>
      </c>
      <c r="W40" s="1212"/>
      <c r="X40" s="1212"/>
      <c r="Y40" s="1212"/>
      <c r="Z40" s="1212"/>
      <c r="AA40" s="1212"/>
      <c r="AB40" s="1212"/>
      <c r="AC40" s="1212"/>
      <c r="AD40" s="1212"/>
      <c r="AE40" s="1212"/>
      <c r="AF40" s="1212"/>
      <c r="AG40" s="1212"/>
      <c r="AH40" s="1212"/>
      <c r="AI40" s="1212"/>
      <c r="AJ40" s="1212"/>
      <c r="AK40" s="1212"/>
      <c r="AL40" s="5" t="s">
        <v>419</v>
      </c>
      <c r="AM40" s="267"/>
      <c r="AN40" s="110"/>
      <c r="AO40" s="110"/>
      <c r="AP40" s="110"/>
      <c r="AQ40" s="9"/>
      <c r="AR40" s="13"/>
      <c r="AS40" s="9"/>
    </row>
    <row r="41" spans="2:45" ht="12" customHeight="1" x14ac:dyDescent="0.15">
      <c r="B41" s="9"/>
      <c r="C41" s="9"/>
      <c r="G41" s="9"/>
      <c r="L41" s="106" t="s">
        <v>960</v>
      </c>
      <c r="M41" s="10"/>
      <c r="N41" s="11" t="s">
        <v>948</v>
      </c>
      <c r="O41" s="11"/>
      <c r="P41" s="11"/>
      <c r="Q41" s="12"/>
      <c r="R41" s="11" t="s">
        <v>1122</v>
      </c>
      <c r="S41" s="11"/>
      <c r="T41" s="11"/>
      <c r="U41" s="11"/>
      <c r="V41" s="11"/>
      <c r="W41" s="28" t="s">
        <v>396</v>
      </c>
      <c r="X41" s="11" t="s">
        <v>946</v>
      </c>
      <c r="Y41" s="11"/>
      <c r="Z41" s="11"/>
      <c r="AA41" s="11"/>
      <c r="AB41" s="28" t="s">
        <v>396</v>
      </c>
      <c r="AC41" s="11" t="s">
        <v>947</v>
      </c>
      <c r="AD41" s="11"/>
      <c r="AE41" s="11"/>
      <c r="AF41" s="11"/>
      <c r="AG41" s="11"/>
      <c r="AH41" s="11"/>
      <c r="AI41" s="28" t="s">
        <v>396</v>
      </c>
      <c r="AJ41" s="11" t="s">
        <v>494</v>
      </c>
      <c r="AK41" s="11"/>
      <c r="AL41" s="12"/>
      <c r="AM41" s="267"/>
      <c r="AN41" s="110"/>
      <c r="AO41" s="110"/>
      <c r="AP41" s="110"/>
      <c r="AQ41" s="9"/>
      <c r="AR41" s="13"/>
      <c r="AS41" s="9"/>
    </row>
    <row r="42" spans="2:45" ht="12" customHeight="1" x14ac:dyDescent="0.15">
      <c r="B42" s="9"/>
      <c r="C42" s="9"/>
      <c r="G42" s="9"/>
      <c r="L42" s="106" t="s">
        <v>1109</v>
      </c>
      <c r="M42" s="25" t="s">
        <v>396</v>
      </c>
      <c r="N42" s="2" t="s">
        <v>1132</v>
      </c>
      <c r="Q42" s="13"/>
      <c r="R42" s="3" t="s">
        <v>937</v>
      </c>
      <c r="S42" s="4"/>
      <c r="T42" s="4"/>
      <c r="U42" s="4"/>
      <c r="V42" s="4" t="s">
        <v>512</v>
      </c>
      <c r="W42" s="1212"/>
      <c r="X42" s="1212"/>
      <c r="Y42" s="1212"/>
      <c r="Z42" s="1212"/>
      <c r="AA42" s="1212"/>
      <c r="AB42" s="1212"/>
      <c r="AC42" s="1212"/>
      <c r="AD42" s="1212"/>
      <c r="AE42" s="1212"/>
      <c r="AF42" s="1212"/>
      <c r="AG42" s="1212"/>
      <c r="AH42" s="1212"/>
      <c r="AI42" s="1212"/>
      <c r="AJ42" s="1212"/>
      <c r="AK42" s="1212"/>
      <c r="AL42" s="5" t="s">
        <v>419</v>
      </c>
      <c r="AM42" s="267"/>
      <c r="AN42" s="110"/>
      <c r="AO42" s="110"/>
      <c r="AP42" s="110"/>
      <c r="AQ42" s="9"/>
      <c r="AR42" s="13"/>
      <c r="AS42" s="9"/>
    </row>
    <row r="43" spans="2:45" ht="12" customHeight="1" x14ac:dyDescent="0.15">
      <c r="B43" s="9"/>
      <c r="C43" s="9"/>
      <c r="G43" s="9"/>
      <c r="L43" s="106" t="s">
        <v>1110</v>
      </c>
      <c r="M43" s="9"/>
      <c r="N43" s="2" t="s">
        <v>948</v>
      </c>
      <c r="Q43" s="13"/>
      <c r="R43" s="9" t="s">
        <v>753</v>
      </c>
      <c r="U43" s="27" t="s">
        <v>396</v>
      </c>
      <c r="V43" s="2" t="s">
        <v>955</v>
      </c>
      <c r="X43" s="27" t="s">
        <v>396</v>
      </c>
      <c r="Y43" s="2" t="s">
        <v>956</v>
      </c>
      <c r="AB43" s="27" t="s">
        <v>396</v>
      </c>
      <c r="AC43" s="2" t="s">
        <v>430</v>
      </c>
      <c r="AF43" s="1173"/>
      <c r="AG43" s="1173"/>
      <c r="AH43" s="1173"/>
      <c r="AI43" s="1173"/>
      <c r="AJ43" s="1173"/>
      <c r="AK43" s="1173"/>
      <c r="AL43" s="13" t="s">
        <v>419</v>
      </c>
      <c r="AM43" s="267"/>
      <c r="AN43" s="110"/>
      <c r="AO43" s="110"/>
      <c r="AP43" s="110"/>
      <c r="AQ43" s="9"/>
      <c r="AR43" s="13"/>
      <c r="AS43" s="9"/>
    </row>
    <row r="44" spans="2:45" ht="12" customHeight="1" x14ac:dyDescent="0.15">
      <c r="B44" s="9"/>
      <c r="C44" s="9"/>
      <c r="G44" s="9"/>
      <c r="L44" s="106" t="s">
        <v>1123</v>
      </c>
      <c r="M44" s="9"/>
      <c r="R44" s="9" t="s">
        <v>954</v>
      </c>
      <c r="U44" s="27" t="s">
        <v>396</v>
      </c>
      <c r="V44" s="2" t="s">
        <v>943</v>
      </c>
      <c r="Y44" s="27" t="s">
        <v>396</v>
      </c>
      <c r="Z44" s="2" t="s">
        <v>430</v>
      </c>
      <c r="AC44" s="1173"/>
      <c r="AD44" s="1173"/>
      <c r="AE44" s="1173"/>
      <c r="AF44" s="1173"/>
      <c r="AG44" s="1173"/>
      <c r="AH44" s="1173"/>
      <c r="AI44" s="1173"/>
      <c r="AJ44" s="2" t="s">
        <v>419</v>
      </c>
      <c r="AL44" s="13"/>
      <c r="AM44" s="267"/>
      <c r="AN44" s="110"/>
      <c r="AO44" s="110"/>
      <c r="AP44" s="110"/>
      <c r="AQ44" s="9"/>
      <c r="AR44" s="13"/>
      <c r="AS44" s="9"/>
    </row>
    <row r="45" spans="2:45" ht="12" customHeight="1" x14ac:dyDescent="0.15">
      <c r="B45" s="9"/>
      <c r="C45" s="9"/>
      <c r="G45" s="10"/>
      <c r="H45" s="11"/>
      <c r="I45" s="11"/>
      <c r="J45" s="11"/>
      <c r="K45" s="11"/>
      <c r="L45" s="107" t="s">
        <v>1124</v>
      </c>
      <c r="M45" s="10"/>
      <c r="N45" s="28" t="s">
        <v>396</v>
      </c>
      <c r="O45" s="11" t="s">
        <v>958</v>
      </c>
      <c r="P45" s="11"/>
      <c r="Q45" s="12"/>
      <c r="R45" s="11"/>
      <c r="S45" s="11"/>
      <c r="T45" s="11"/>
      <c r="U45" s="11"/>
      <c r="V45" s="11"/>
      <c r="W45" s="11"/>
      <c r="X45" s="11"/>
      <c r="Y45" s="11"/>
      <c r="Z45" s="11"/>
      <c r="AA45" s="11"/>
      <c r="AB45" s="11"/>
      <c r="AC45" s="11"/>
      <c r="AD45" s="11"/>
      <c r="AE45" s="11"/>
      <c r="AF45" s="11"/>
      <c r="AG45" s="11"/>
      <c r="AH45" s="11"/>
      <c r="AI45" s="11"/>
      <c r="AJ45" s="11"/>
      <c r="AK45" s="11"/>
      <c r="AL45" s="12"/>
      <c r="AM45" s="268"/>
      <c r="AN45" s="108"/>
      <c r="AO45" s="108"/>
      <c r="AP45" s="108"/>
      <c r="AQ45" s="10"/>
      <c r="AR45" s="12"/>
      <c r="AS45" s="9"/>
    </row>
    <row r="46" spans="2:45" ht="12" customHeight="1" x14ac:dyDescent="0.15">
      <c r="B46" s="9"/>
      <c r="C46" s="9"/>
      <c r="G46" s="9" t="s">
        <v>1113</v>
      </c>
      <c r="L46" s="26" t="s">
        <v>396</v>
      </c>
      <c r="M46" s="4" t="s">
        <v>494</v>
      </c>
      <c r="N46" s="4"/>
      <c r="O46" s="4"/>
      <c r="P46" s="7"/>
      <c r="Q46" s="8"/>
      <c r="R46" s="7" t="s">
        <v>1128</v>
      </c>
      <c r="S46" s="7"/>
      <c r="T46" s="7"/>
      <c r="U46" s="7"/>
      <c r="V46" s="7"/>
      <c r="W46" s="7"/>
      <c r="X46" s="7"/>
      <c r="Y46" s="7"/>
      <c r="Z46" s="7"/>
      <c r="AA46" s="7"/>
      <c r="AB46" s="7"/>
      <c r="AC46" s="7"/>
      <c r="AD46" s="7"/>
      <c r="AE46" s="7"/>
      <c r="AF46" s="7"/>
      <c r="AG46" s="7"/>
      <c r="AH46" s="7"/>
      <c r="AI46" s="7"/>
      <c r="AJ46" s="7"/>
      <c r="AK46" s="7"/>
      <c r="AL46" s="8"/>
      <c r="AM46" s="670" t="s">
        <v>396</v>
      </c>
      <c r="AN46" s="1173" t="s">
        <v>2097</v>
      </c>
      <c r="AO46" s="1173"/>
      <c r="AP46" s="1174"/>
      <c r="AQ46" s="9"/>
      <c r="AR46" s="13"/>
      <c r="AS46" s="9"/>
    </row>
    <row r="47" spans="2:45" ht="12" customHeight="1" x14ac:dyDescent="0.15">
      <c r="B47" s="9"/>
      <c r="C47" s="9"/>
      <c r="G47" s="9" t="s">
        <v>1114</v>
      </c>
      <c r="L47" s="26" t="s">
        <v>396</v>
      </c>
      <c r="M47" s="4" t="s">
        <v>1130</v>
      </c>
      <c r="N47" s="4"/>
      <c r="O47" s="4"/>
      <c r="P47" s="4"/>
      <c r="Q47" s="5"/>
      <c r="R47" s="2" t="s">
        <v>1129</v>
      </c>
      <c r="AM47" s="670" t="s">
        <v>396</v>
      </c>
      <c r="AN47" s="1173" t="s">
        <v>2098</v>
      </c>
      <c r="AO47" s="1173"/>
      <c r="AP47" s="1174"/>
      <c r="AQ47" s="9"/>
      <c r="AR47" s="13"/>
      <c r="AS47" s="9"/>
    </row>
    <row r="48" spans="2:45" ht="12" customHeight="1" x14ac:dyDescent="0.15">
      <c r="B48" s="9"/>
      <c r="C48" s="9"/>
      <c r="G48" s="9" t="s">
        <v>1115</v>
      </c>
      <c r="L48" s="9"/>
      <c r="M48" s="2" t="s">
        <v>1131</v>
      </c>
      <c r="Q48" s="13"/>
      <c r="AM48" s="670" t="s">
        <v>396</v>
      </c>
      <c r="AN48" s="1173" t="s">
        <v>2104</v>
      </c>
      <c r="AO48" s="1173"/>
      <c r="AP48" s="1174"/>
      <c r="AQ48" s="9"/>
      <c r="AR48" s="13"/>
      <c r="AS48" s="9"/>
    </row>
    <row r="49" spans="2:47" ht="12" customHeight="1" x14ac:dyDescent="0.15">
      <c r="B49" s="9"/>
      <c r="C49" s="9"/>
      <c r="G49" s="9"/>
      <c r="L49" s="105" t="s">
        <v>959</v>
      </c>
      <c r="M49" s="26" t="s">
        <v>396</v>
      </c>
      <c r="N49" s="4" t="s">
        <v>1134</v>
      </c>
      <c r="O49" s="4"/>
      <c r="P49" s="4"/>
      <c r="Q49" s="5"/>
      <c r="R49" s="3" t="s">
        <v>937</v>
      </c>
      <c r="S49" s="4"/>
      <c r="T49" s="4"/>
      <c r="U49" s="4"/>
      <c r="V49" s="4" t="s">
        <v>512</v>
      </c>
      <c r="W49" s="1212"/>
      <c r="X49" s="1212"/>
      <c r="Y49" s="1212"/>
      <c r="Z49" s="1212"/>
      <c r="AA49" s="1212"/>
      <c r="AB49" s="1212"/>
      <c r="AC49" s="1212"/>
      <c r="AD49" s="1212"/>
      <c r="AE49" s="1212"/>
      <c r="AF49" s="1212"/>
      <c r="AG49" s="1212"/>
      <c r="AH49" s="1212"/>
      <c r="AI49" s="1212"/>
      <c r="AJ49" s="1212"/>
      <c r="AK49" s="1212"/>
      <c r="AL49" s="5" t="s">
        <v>419</v>
      </c>
      <c r="AM49" s="267"/>
      <c r="AN49" s="110"/>
      <c r="AO49" s="110"/>
      <c r="AP49" s="110"/>
      <c r="AQ49" s="9"/>
      <c r="AR49" s="13"/>
      <c r="AS49" s="9"/>
      <c r="AT49" s="2" t="s">
        <v>1459</v>
      </c>
      <c r="AU49" s="2" t="s">
        <v>1461</v>
      </c>
    </row>
    <row r="50" spans="2:47" ht="12" customHeight="1" x14ac:dyDescent="0.15">
      <c r="B50" s="9"/>
      <c r="C50" s="9"/>
      <c r="G50" s="9" t="s">
        <v>352</v>
      </c>
      <c r="L50" s="106" t="s">
        <v>960</v>
      </c>
      <c r="N50" s="2" t="s">
        <v>1135</v>
      </c>
      <c r="Q50" s="13"/>
      <c r="R50" s="9" t="s">
        <v>1120</v>
      </c>
      <c r="W50" s="27" t="s">
        <v>396</v>
      </c>
      <c r="X50" s="2" t="s">
        <v>943</v>
      </c>
      <c r="AA50" s="27" t="s">
        <v>396</v>
      </c>
      <c r="AB50" s="2" t="s">
        <v>430</v>
      </c>
      <c r="AE50" s="1173"/>
      <c r="AF50" s="1173"/>
      <c r="AG50" s="1173"/>
      <c r="AH50" s="1173"/>
      <c r="AI50" s="1173"/>
      <c r="AJ50" s="1173"/>
      <c r="AK50" s="1173"/>
      <c r="AL50" s="13" t="s">
        <v>419</v>
      </c>
      <c r="AM50" s="267"/>
      <c r="AN50" s="110"/>
      <c r="AO50" s="110"/>
      <c r="AP50" s="110"/>
      <c r="AQ50" s="9"/>
      <c r="AR50" s="13"/>
      <c r="AS50" s="9"/>
      <c r="AU50" s="2" t="s">
        <v>1460</v>
      </c>
    </row>
    <row r="51" spans="2:47" ht="12" customHeight="1" x14ac:dyDescent="0.15">
      <c r="B51" s="9"/>
      <c r="C51" s="9"/>
      <c r="G51" s="9" t="s">
        <v>353</v>
      </c>
      <c r="L51" s="106" t="s">
        <v>1109</v>
      </c>
      <c r="M51" s="9"/>
      <c r="N51" s="2" t="s">
        <v>948</v>
      </c>
      <c r="Q51" s="13"/>
      <c r="S51" s="2" t="s">
        <v>1121</v>
      </c>
      <c r="W51" s="27" t="s">
        <v>396</v>
      </c>
      <c r="X51" s="2" t="s">
        <v>949</v>
      </c>
      <c r="AL51" s="13"/>
      <c r="AM51" s="267"/>
      <c r="AN51" s="110"/>
      <c r="AO51" s="110"/>
      <c r="AP51" s="110"/>
      <c r="AQ51" s="9"/>
      <c r="AR51" s="13"/>
      <c r="AS51" s="9"/>
    </row>
    <row r="52" spans="2:47" ht="12" customHeight="1" x14ac:dyDescent="0.15">
      <c r="B52" s="9"/>
      <c r="C52" s="9"/>
      <c r="G52" s="9" t="s">
        <v>1288</v>
      </c>
      <c r="L52" s="106" t="s">
        <v>1110</v>
      </c>
      <c r="M52" s="10"/>
      <c r="N52" s="11"/>
      <c r="O52" s="11"/>
      <c r="P52" s="11"/>
      <c r="Q52" s="12"/>
      <c r="R52" s="11" t="s">
        <v>1122</v>
      </c>
      <c r="S52" s="11"/>
      <c r="T52" s="11"/>
      <c r="U52" s="11"/>
      <c r="V52" s="11"/>
      <c r="W52" s="28" t="s">
        <v>396</v>
      </c>
      <c r="X52" s="11" t="s">
        <v>946</v>
      </c>
      <c r="Y52" s="11"/>
      <c r="Z52" s="11"/>
      <c r="AA52" s="11"/>
      <c r="AB52" s="28" t="s">
        <v>396</v>
      </c>
      <c r="AC52" s="11" t="s">
        <v>947</v>
      </c>
      <c r="AD52" s="11"/>
      <c r="AE52" s="11"/>
      <c r="AF52" s="11"/>
      <c r="AG52" s="11"/>
      <c r="AH52" s="11"/>
      <c r="AI52" s="28" t="s">
        <v>396</v>
      </c>
      <c r="AJ52" s="11" t="s">
        <v>494</v>
      </c>
      <c r="AK52" s="11"/>
      <c r="AL52" s="12"/>
      <c r="AM52" s="267"/>
      <c r="AN52" s="110"/>
      <c r="AO52" s="110"/>
      <c r="AP52" s="110"/>
      <c r="AQ52" s="9"/>
      <c r="AR52" s="13"/>
      <c r="AS52" s="9"/>
    </row>
    <row r="53" spans="2:47" ht="12" customHeight="1" x14ac:dyDescent="0.15">
      <c r="B53" s="9"/>
      <c r="C53" s="9"/>
      <c r="G53" s="9"/>
      <c r="L53" s="106" t="s">
        <v>1111</v>
      </c>
      <c r="M53" s="26" t="s">
        <v>396</v>
      </c>
      <c r="N53" s="4" t="s">
        <v>1125</v>
      </c>
      <c r="Q53" s="13"/>
      <c r="R53" s="3" t="s">
        <v>937</v>
      </c>
      <c r="S53" s="4"/>
      <c r="T53" s="4"/>
      <c r="U53" s="4"/>
      <c r="V53" s="4" t="s">
        <v>512</v>
      </c>
      <c r="W53" s="1212"/>
      <c r="X53" s="1212"/>
      <c r="Y53" s="1212"/>
      <c r="Z53" s="1212"/>
      <c r="AA53" s="1212"/>
      <c r="AB53" s="1212"/>
      <c r="AC53" s="1212"/>
      <c r="AD53" s="1212"/>
      <c r="AE53" s="1212"/>
      <c r="AF53" s="1212"/>
      <c r="AG53" s="1212"/>
      <c r="AH53" s="1212"/>
      <c r="AI53" s="1212"/>
      <c r="AJ53" s="1212"/>
      <c r="AK53" s="1212"/>
      <c r="AL53" s="5" t="s">
        <v>419</v>
      </c>
      <c r="AM53" s="267"/>
      <c r="AN53" s="110"/>
      <c r="AO53" s="110"/>
      <c r="AP53" s="110"/>
      <c r="AQ53" s="9"/>
      <c r="AR53" s="13"/>
      <c r="AS53" s="9"/>
    </row>
    <row r="54" spans="2:47" ht="12" customHeight="1" x14ac:dyDescent="0.15">
      <c r="B54" s="9"/>
      <c r="C54" s="9"/>
      <c r="G54" s="9" t="s">
        <v>1289</v>
      </c>
      <c r="L54" s="106" t="s">
        <v>1112</v>
      </c>
      <c r="N54" s="2" t="s">
        <v>1126</v>
      </c>
      <c r="Q54" s="13"/>
      <c r="R54" s="9" t="s">
        <v>939</v>
      </c>
      <c r="W54" s="27" t="s">
        <v>396</v>
      </c>
      <c r="X54" s="2" t="s">
        <v>943</v>
      </c>
      <c r="AA54" s="27" t="s">
        <v>396</v>
      </c>
      <c r="AB54" s="2" t="s">
        <v>430</v>
      </c>
      <c r="AE54" s="1173"/>
      <c r="AF54" s="1173"/>
      <c r="AG54" s="1173"/>
      <c r="AH54" s="1173"/>
      <c r="AI54" s="1173"/>
      <c r="AJ54" s="1173"/>
      <c r="AK54" s="1173"/>
      <c r="AL54" s="13" t="s">
        <v>419</v>
      </c>
      <c r="AM54" s="267"/>
      <c r="AN54" s="110"/>
      <c r="AO54" s="110"/>
      <c r="AP54" s="110"/>
      <c r="AQ54" s="9"/>
      <c r="AR54" s="13"/>
      <c r="AS54" s="9"/>
    </row>
    <row r="55" spans="2:47" ht="12" customHeight="1" x14ac:dyDescent="0.15">
      <c r="B55" s="9"/>
      <c r="C55" s="9"/>
      <c r="G55" s="9"/>
      <c r="L55" s="106"/>
      <c r="Q55" s="13"/>
      <c r="R55" s="9" t="s">
        <v>940</v>
      </c>
      <c r="X55" s="27" t="s">
        <v>396</v>
      </c>
      <c r="Y55" s="2" t="s">
        <v>944</v>
      </c>
      <c r="AA55" s="27" t="s">
        <v>396</v>
      </c>
      <c r="AB55" s="2" t="s">
        <v>945</v>
      </c>
      <c r="AD55" s="1173"/>
      <c r="AE55" s="1296"/>
      <c r="AF55" s="1296"/>
      <c r="AG55" s="1296"/>
      <c r="AH55" s="1296"/>
      <c r="AI55" s="1296"/>
      <c r="AJ55" s="1296"/>
      <c r="AK55" s="1296"/>
      <c r="AL55" s="13" t="s">
        <v>419</v>
      </c>
      <c r="AM55" s="267"/>
      <c r="AN55" s="110"/>
      <c r="AO55" s="110"/>
      <c r="AP55" s="110"/>
      <c r="AQ55" s="9"/>
      <c r="AR55" s="13"/>
      <c r="AS55" s="9"/>
    </row>
    <row r="56" spans="2:47" ht="12" customHeight="1" x14ac:dyDescent="0.15">
      <c r="B56" s="9"/>
      <c r="C56" s="9"/>
      <c r="G56" s="9"/>
      <c r="L56" s="106"/>
      <c r="Q56" s="13"/>
      <c r="R56" s="9"/>
      <c r="S56" s="2" t="s">
        <v>942</v>
      </c>
      <c r="W56" s="27" t="s">
        <v>396</v>
      </c>
      <c r="X56" s="2" t="s">
        <v>946</v>
      </c>
      <c r="AB56" s="27" t="s">
        <v>396</v>
      </c>
      <c r="AC56" s="2" t="s">
        <v>947</v>
      </c>
      <c r="AI56" s="27" t="s">
        <v>396</v>
      </c>
      <c r="AJ56" s="2" t="s">
        <v>494</v>
      </c>
      <c r="AL56" s="13"/>
      <c r="AM56" s="267"/>
      <c r="AN56" s="110"/>
      <c r="AO56" s="110"/>
      <c r="AP56" s="110"/>
      <c r="AQ56" s="9"/>
      <c r="AR56" s="13"/>
      <c r="AS56" s="9"/>
    </row>
    <row r="57" spans="2:47" ht="12" customHeight="1" x14ac:dyDescent="0.15">
      <c r="B57" s="9"/>
      <c r="C57" s="9"/>
      <c r="G57" s="9"/>
      <c r="L57" s="106"/>
      <c r="M57" s="9"/>
      <c r="Q57" s="13"/>
      <c r="R57" s="9" t="s">
        <v>941</v>
      </c>
      <c r="W57" s="27" t="s">
        <v>396</v>
      </c>
      <c r="X57" s="2" t="s">
        <v>949</v>
      </c>
      <c r="AL57" s="13"/>
      <c r="AM57" s="267"/>
      <c r="AN57" s="110"/>
      <c r="AO57" s="110"/>
      <c r="AP57" s="110"/>
      <c r="AQ57" s="9"/>
      <c r="AR57" s="13"/>
      <c r="AS57" s="9"/>
    </row>
    <row r="58" spans="2:47" ht="12" customHeight="1" x14ac:dyDescent="0.15">
      <c r="B58" s="9"/>
      <c r="C58" s="9"/>
      <c r="G58" s="9"/>
      <c r="L58" s="106"/>
      <c r="M58" s="9"/>
      <c r="Q58" s="13"/>
      <c r="S58" s="2" t="s">
        <v>950</v>
      </c>
      <c r="W58" s="27" t="s">
        <v>396</v>
      </c>
      <c r="X58" s="2" t="s">
        <v>952</v>
      </c>
      <c r="AF58" s="27" t="s">
        <v>396</v>
      </c>
      <c r="AG58" s="2" t="s">
        <v>494</v>
      </c>
      <c r="AL58" s="13"/>
      <c r="AM58" s="267"/>
      <c r="AN58" s="110"/>
      <c r="AO58" s="110"/>
      <c r="AP58" s="110"/>
      <c r="AQ58" s="9"/>
      <c r="AR58" s="13"/>
      <c r="AS58" s="9"/>
    </row>
    <row r="59" spans="2:47" ht="12" customHeight="1" x14ac:dyDescent="0.15">
      <c r="B59" s="9"/>
      <c r="C59" s="9"/>
      <c r="G59" s="9"/>
      <c r="L59" s="106"/>
      <c r="M59" s="10"/>
      <c r="N59" s="28" t="s">
        <v>396</v>
      </c>
      <c r="O59" s="11" t="s">
        <v>958</v>
      </c>
      <c r="P59" s="11"/>
      <c r="Q59" s="12"/>
      <c r="R59" s="11"/>
      <c r="S59" s="11" t="s">
        <v>951</v>
      </c>
      <c r="T59" s="11"/>
      <c r="U59" s="11"/>
      <c r="V59" s="11"/>
      <c r="W59" s="11"/>
      <c r="X59" s="11"/>
      <c r="Y59" s="11"/>
      <c r="Z59" s="28" t="s">
        <v>396</v>
      </c>
      <c r="AA59" s="11" t="s">
        <v>953</v>
      </c>
      <c r="AB59" s="11"/>
      <c r="AC59" s="11"/>
      <c r="AD59" s="11"/>
      <c r="AE59" s="11"/>
      <c r="AF59" s="11"/>
      <c r="AG59" s="28" t="s">
        <v>396</v>
      </c>
      <c r="AH59" s="11" t="s">
        <v>494</v>
      </c>
      <c r="AI59" s="11"/>
      <c r="AJ59" s="11"/>
      <c r="AK59" s="11"/>
      <c r="AL59" s="12"/>
      <c r="AM59" s="267"/>
      <c r="AN59" s="110"/>
      <c r="AO59" s="110"/>
      <c r="AP59" s="110"/>
      <c r="AQ59" s="9"/>
      <c r="AR59" s="13"/>
      <c r="AS59" s="9"/>
    </row>
    <row r="60" spans="2:47" ht="12" customHeight="1" x14ac:dyDescent="0.15">
      <c r="B60" s="9"/>
      <c r="C60" s="9"/>
      <c r="G60" s="9"/>
      <c r="L60" s="106"/>
      <c r="M60" s="26" t="s">
        <v>396</v>
      </c>
      <c r="N60" s="2" t="s">
        <v>1132</v>
      </c>
      <c r="Q60" s="13"/>
      <c r="R60" s="3" t="s">
        <v>937</v>
      </c>
      <c r="S60" s="4"/>
      <c r="T60" s="4"/>
      <c r="U60" s="4"/>
      <c r="V60" s="4" t="s">
        <v>512</v>
      </c>
      <c r="W60" s="1212"/>
      <c r="X60" s="1212"/>
      <c r="Y60" s="1212"/>
      <c r="Z60" s="1212"/>
      <c r="AA60" s="1212"/>
      <c r="AB60" s="1212"/>
      <c r="AC60" s="1212"/>
      <c r="AD60" s="1212"/>
      <c r="AE60" s="1212"/>
      <c r="AF60" s="1212"/>
      <c r="AG60" s="1212"/>
      <c r="AH60" s="1212"/>
      <c r="AI60" s="1212"/>
      <c r="AJ60" s="1212"/>
      <c r="AK60" s="1212"/>
      <c r="AL60" s="5" t="s">
        <v>419</v>
      </c>
      <c r="AM60" s="267"/>
      <c r="AN60" s="110"/>
      <c r="AO60" s="110"/>
      <c r="AP60" s="110"/>
      <c r="AQ60" s="9"/>
      <c r="AR60" s="13"/>
      <c r="AS60" s="9"/>
    </row>
    <row r="61" spans="2:47" ht="12" customHeight="1" x14ac:dyDescent="0.15">
      <c r="B61" s="9"/>
      <c r="C61" s="9"/>
      <c r="G61" s="9"/>
      <c r="L61" s="106"/>
      <c r="M61" s="9"/>
      <c r="N61" s="2" t="s">
        <v>948</v>
      </c>
      <c r="Q61" s="13"/>
      <c r="R61" s="9" t="s">
        <v>753</v>
      </c>
      <c r="U61" s="27" t="s">
        <v>396</v>
      </c>
      <c r="V61" s="2" t="s">
        <v>955</v>
      </c>
      <c r="X61" s="27" t="s">
        <v>396</v>
      </c>
      <c r="Y61" s="2" t="s">
        <v>956</v>
      </c>
      <c r="AB61" s="27" t="s">
        <v>396</v>
      </c>
      <c r="AC61" s="2" t="s">
        <v>430</v>
      </c>
      <c r="AF61" s="1173"/>
      <c r="AG61" s="1173"/>
      <c r="AH61" s="1173"/>
      <c r="AI61" s="1173"/>
      <c r="AJ61" s="1173"/>
      <c r="AK61" s="1173"/>
      <c r="AL61" s="13" t="s">
        <v>419</v>
      </c>
      <c r="AM61" s="267"/>
      <c r="AN61" s="110"/>
      <c r="AO61" s="110"/>
      <c r="AP61" s="110"/>
      <c r="AQ61" s="9"/>
      <c r="AR61" s="13"/>
      <c r="AS61" s="9"/>
    </row>
    <row r="62" spans="2:47" ht="12" customHeight="1" x14ac:dyDescent="0.15">
      <c r="B62" s="9"/>
      <c r="C62" s="9"/>
      <c r="G62" s="9"/>
      <c r="L62" s="107"/>
      <c r="M62" s="10"/>
      <c r="N62" s="28" t="s">
        <v>396</v>
      </c>
      <c r="O62" s="11" t="s">
        <v>958</v>
      </c>
      <c r="P62" s="11"/>
      <c r="Q62" s="12"/>
      <c r="R62" s="10" t="s">
        <v>954</v>
      </c>
      <c r="S62" s="11"/>
      <c r="T62" s="11"/>
      <c r="U62" s="28" t="s">
        <v>396</v>
      </c>
      <c r="V62" s="11" t="s">
        <v>943</v>
      </c>
      <c r="W62" s="11"/>
      <c r="X62" s="11"/>
      <c r="Y62" s="28" t="s">
        <v>396</v>
      </c>
      <c r="Z62" s="11" t="s">
        <v>430</v>
      </c>
      <c r="AA62" s="11"/>
      <c r="AB62" s="11"/>
      <c r="AC62" s="1256"/>
      <c r="AD62" s="1256"/>
      <c r="AE62" s="1256"/>
      <c r="AF62" s="1256"/>
      <c r="AG62" s="1256"/>
      <c r="AH62" s="1256"/>
      <c r="AI62" s="1256"/>
      <c r="AJ62" s="11" t="s">
        <v>419</v>
      </c>
      <c r="AK62" s="11"/>
      <c r="AL62" s="12"/>
      <c r="AM62" s="267"/>
      <c r="AN62" s="110"/>
      <c r="AO62" s="110"/>
      <c r="AP62" s="110"/>
      <c r="AQ62" s="9"/>
      <c r="AR62" s="13"/>
      <c r="AS62" s="9"/>
    </row>
    <row r="63" spans="2:47" ht="12" customHeight="1" x14ac:dyDescent="0.15">
      <c r="B63" s="9"/>
      <c r="C63" s="9"/>
      <c r="G63" s="9"/>
      <c r="L63" s="105" t="s">
        <v>959</v>
      </c>
      <c r="M63" s="26" t="s">
        <v>396</v>
      </c>
      <c r="N63" s="2" t="s">
        <v>1133</v>
      </c>
      <c r="Q63" s="13"/>
      <c r="R63" s="3" t="s">
        <v>937</v>
      </c>
      <c r="S63" s="4"/>
      <c r="T63" s="4"/>
      <c r="U63" s="4"/>
      <c r="V63" s="4" t="s">
        <v>512</v>
      </c>
      <c r="W63" s="1212"/>
      <c r="X63" s="1212"/>
      <c r="Y63" s="1212"/>
      <c r="Z63" s="1212"/>
      <c r="AA63" s="1212"/>
      <c r="AB63" s="1212"/>
      <c r="AC63" s="1212"/>
      <c r="AD63" s="1212"/>
      <c r="AE63" s="1212"/>
      <c r="AF63" s="1212"/>
      <c r="AG63" s="1212"/>
      <c r="AH63" s="1212"/>
      <c r="AI63" s="1212"/>
      <c r="AJ63" s="1212"/>
      <c r="AK63" s="1212"/>
      <c r="AL63" s="5" t="s">
        <v>419</v>
      </c>
      <c r="AM63" s="267"/>
      <c r="AN63" s="110"/>
      <c r="AO63" s="110"/>
      <c r="AP63" s="110"/>
      <c r="AQ63" s="9"/>
      <c r="AR63" s="13"/>
      <c r="AS63" s="9"/>
    </row>
    <row r="64" spans="2:47" ht="12" customHeight="1" x14ac:dyDescent="0.15">
      <c r="B64" s="9"/>
      <c r="C64" s="9"/>
      <c r="G64" s="9"/>
      <c r="L64" s="106" t="s">
        <v>960</v>
      </c>
      <c r="M64" s="10"/>
      <c r="N64" s="11" t="s">
        <v>948</v>
      </c>
      <c r="O64" s="11"/>
      <c r="P64" s="11"/>
      <c r="Q64" s="12"/>
      <c r="R64" s="11" t="s">
        <v>1122</v>
      </c>
      <c r="S64" s="11"/>
      <c r="T64" s="11"/>
      <c r="U64" s="11"/>
      <c r="V64" s="11"/>
      <c r="W64" s="28" t="s">
        <v>396</v>
      </c>
      <c r="X64" s="11" t="s">
        <v>946</v>
      </c>
      <c r="Y64" s="11"/>
      <c r="Z64" s="11"/>
      <c r="AA64" s="11"/>
      <c r="AB64" s="28" t="s">
        <v>396</v>
      </c>
      <c r="AC64" s="11" t="s">
        <v>947</v>
      </c>
      <c r="AD64" s="11"/>
      <c r="AE64" s="11"/>
      <c r="AF64" s="11"/>
      <c r="AG64" s="11"/>
      <c r="AH64" s="11"/>
      <c r="AI64" s="28" t="s">
        <v>396</v>
      </c>
      <c r="AJ64" s="11" t="s">
        <v>494</v>
      </c>
      <c r="AK64" s="11"/>
      <c r="AL64" s="12"/>
      <c r="AM64" s="267"/>
      <c r="AN64" s="110"/>
      <c r="AO64" s="110"/>
      <c r="AP64" s="110"/>
      <c r="AQ64" s="9"/>
      <c r="AR64" s="13"/>
      <c r="AS64" s="9"/>
    </row>
    <row r="65" spans="2:47" ht="12" customHeight="1" x14ac:dyDescent="0.15">
      <c r="B65" s="9"/>
      <c r="C65" s="9"/>
      <c r="G65" s="9"/>
      <c r="L65" s="106" t="s">
        <v>1109</v>
      </c>
      <c r="M65" s="25" t="s">
        <v>396</v>
      </c>
      <c r="N65" s="2" t="s">
        <v>1132</v>
      </c>
      <c r="Q65" s="13"/>
      <c r="R65" s="3" t="s">
        <v>937</v>
      </c>
      <c r="S65" s="4"/>
      <c r="T65" s="4"/>
      <c r="U65" s="4"/>
      <c r="V65" s="4" t="s">
        <v>512</v>
      </c>
      <c r="W65" s="1212"/>
      <c r="X65" s="1212"/>
      <c r="Y65" s="1212"/>
      <c r="Z65" s="1212"/>
      <c r="AA65" s="1212"/>
      <c r="AB65" s="1212"/>
      <c r="AC65" s="1212"/>
      <c r="AD65" s="1212"/>
      <c r="AE65" s="1212"/>
      <c r="AF65" s="1212"/>
      <c r="AG65" s="1212"/>
      <c r="AH65" s="1212"/>
      <c r="AI65" s="1212"/>
      <c r="AJ65" s="1212"/>
      <c r="AK65" s="1212"/>
      <c r="AL65" s="5" t="s">
        <v>419</v>
      </c>
      <c r="AM65" s="267"/>
      <c r="AN65" s="110"/>
      <c r="AO65" s="110"/>
      <c r="AP65" s="110"/>
      <c r="AQ65" s="9"/>
      <c r="AR65" s="13"/>
      <c r="AS65" s="9"/>
    </row>
    <row r="66" spans="2:47" ht="12" customHeight="1" x14ac:dyDescent="0.15">
      <c r="B66" s="9"/>
      <c r="C66" s="9"/>
      <c r="G66" s="9"/>
      <c r="L66" s="106" t="s">
        <v>1110</v>
      </c>
      <c r="M66" s="9"/>
      <c r="N66" s="2" t="s">
        <v>948</v>
      </c>
      <c r="Q66" s="13"/>
      <c r="R66" s="9" t="s">
        <v>753</v>
      </c>
      <c r="U66" s="27" t="s">
        <v>396</v>
      </c>
      <c r="V66" s="2" t="s">
        <v>955</v>
      </c>
      <c r="X66" s="27" t="s">
        <v>396</v>
      </c>
      <c r="Y66" s="2" t="s">
        <v>956</v>
      </c>
      <c r="AB66" s="27" t="s">
        <v>396</v>
      </c>
      <c r="AC66" s="2" t="s">
        <v>430</v>
      </c>
      <c r="AF66" s="1173"/>
      <c r="AG66" s="1173"/>
      <c r="AH66" s="1173"/>
      <c r="AI66" s="1173"/>
      <c r="AJ66" s="1173"/>
      <c r="AK66" s="1173"/>
      <c r="AL66" s="13" t="s">
        <v>419</v>
      </c>
      <c r="AM66" s="267"/>
      <c r="AN66" s="110"/>
      <c r="AO66" s="110"/>
      <c r="AP66" s="110"/>
      <c r="AQ66" s="9"/>
      <c r="AR66" s="13"/>
      <c r="AS66" s="9"/>
    </row>
    <row r="67" spans="2:47" ht="12" customHeight="1" x14ac:dyDescent="0.15">
      <c r="B67" s="9"/>
      <c r="C67" s="9"/>
      <c r="G67" s="9"/>
      <c r="L67" s="106" t="s">
        <v>1123</v>
      </c>
      <c r="M67" s="9"/>
      <c r="R67" s="9" t="s">
        <v>954</v>
      </c>
      <c r="U67" s="27" t="s">
        <v>396</v>
      </c>
      <c r="V67" s="2" t="s">
        <v>943</v>
      </c>
      <c r="Y67" s="27" t="s">
        <v>396</v>
      </c>
      <c r="Z67" s="2" t="s">
        <v>430</v>
      </c>
      <c r="AC67" s="1173"/>
      <c r="AD67" s="1173"/>
      <c r="AE67" s="1173"/>
      <c r="AF67" s="1173"/>
      <c r="AG67" s="1173"/>
      <c r="AH67" s="1173"/>
      <c r="AI67" s="1173"/>
      <c r="AJ67" s="2" t="s">
        <v>419</v>
      </c>
      <c r="AL67" s="13"/>
      <c r="AM67" s="267"/>
      <c r="AN67" s="110"/>
      <c r="AO67" s="110"/>
      <c r="AP67" s="110"/>
      <c r="AQ67" s="9"/>
      <c r="AR67" s="13"/>
      <c r="AS67" s="9"/>
    </row>
    <row r="68" spans="2:47" ht="12" customHeight="1" x14ac:dyDescent="0.15">
      <c r="B68" s="9"/>
      <c r="C68" s="9"/>
      <c r="G68" s="10"/>
      <c r="H68" s="11"/>
      <c r="I68" s="11"/>
      <c r="J68" s="11"/>
      <c r="K68" s="11"/>
      <c r="L68" s="107" t="s">
        <v>1124</v>
      </c>
      <c r="M68" s="10"/>
      <c r="N68" s="28" t="s">
        <v>396</v>
      </c>
      <c r="O68" s="11" t="s">
        <v>958</v>
      </c>
      <c r="P68" s="11"/>
      <c r="Q68" s="12"/>
      <c r="R68" s="11"/>
      <c r="S68" s="11"/>
      <c r="T68" s="11"/>
      <c r="U68" s="11"/>
      <c r="V68" s="11"/>
      <c r="W68" s="11"/>
      <c r="X68" s="11"/>
      <c r="Y68" s="11"/>
      <c r="Z68" s="11"/>
      <c r="AA68" s="11"/>
      <c r="AB68" s="11"/>
      <c r="AC68" s="11"/>
      <c r="AD68" s="11"/>
      <c r="AE68" s="11"/>
      <c r="AF68" s="11"/>
      <c r="AG68" s="11"/>
      <c r="AH68" s="11"/>
      <c r="AI68" s="11"/>
      <c r="AJ68" s="11"/>
      <c r="AK68" s="11"/>
      <c r="AL68" s="12"/>
      <c r="AM68" s="268"/>
      <c r="AN68" s="108"/>
      <c r="AO68" s="108"/>
      <c r="AP68" s="108"/>
      <c r="AQ68" s="10"/>
      <c r="AR68" s="12"/>
      <c r="AS68" s="9"/>
    </row>
    <row r="69" spans="2:47" ht="12" customHeight="1" x14ac:dyDescent="0.15">
      <c r="B69" s="9"/>
      <c r="C69" s="9"/>
      <c r="G69" s="9" t="s">
        <v>1291</v>
      </c>
      <c r="L69" s="26" t="s">
        <v>396</v>
      </c>
      <c r="M69" s="4" t="s">
        <v>494</v>
      </c>
      <c r="N69" s="4"/>
      <c r="O69" s="4"/>
      <c r="P69" s="7"/>
      <c r="Q69" s="8"/>
      <c r="R69" s="7" t="s">
        <v>1128</v>
      </c>
      <c r="S69" s="7"/>
      <c r="T69" s="7"/>
      <c r="U69" s="7"/>
      <c r="V69" s="7"/>
      <c r="W69" s="7"/>
      <c r="X69" s="7"/>
      <c r="Y69" s="7"/>
      <c r="Z69" s="7"/>
      <c r="AA69" s="7"/>
      <c r="AB69" s="7"/>
      <c r="AC69" s="7"/>
      <c r="AD69" s="7"/>
      <c r="AE69" s="7"/>
      <c r="AF69" s="7"/>
      <c r="AG69" s="7"/>
      <c r="AH69" s="7"/>
      <c r="AI69" s="7"/>
      <c r="AJ69" s="7"/>
      <c r="AK69" s="7"/>
      <c r="AL69" s="8"/>
      <c r="AM69" s="670" t="s">
        <v>396</v>
      </c>
      <c r="AN69" s="1173" t="s">
        <v>2097</v>
      </c>
      <c r="AO69" s="1173"/>
      <c r="AP69" s="1174"/>
      <c r="AQ69" s="9"/>
      <c r="AR69" s="13"/>
      <c r="AS69" s="9"/>
    </row>
    <row r="70" spans="2:47" ht="12" customHeight="1" x14ac:dyDescent="0.15">
      <c r="B70" s="9"/>
      <c r="C70" s="9"/>
      <c r="G70" s="9"/>
      <c r="L70" s="26" t="s">
        <v>396</v>
      </c>
      <c r="M70" s="4" t="s">
        <v>1130</v>
      </c>
      <c r="N70" s="4"/>
      <c r="O70" s="4"/>
      <c r="P70" s="4"/>
      <c r="Q70" s="5"/>
      <c r="R70" s="2" t="s">
        <v>1129</v>
      </c>
      <c r="AM70" s="670" t="s">
        <v>396</v>
      </c>
      <c r="AN70" s="1173" t="s">
        <v>2098</v>
      </c>
      <c r="AO70" s="1173"/>
      <c r="AP70" s="1174"/>
      <c r="AQ70" s="9"/>
      <c r="AR70" s="13"/>
      <c r="AS70" s="9"/>
    </row>
    <row r="71" spans="2:47" ht="12" customHeight="1" x14ac:dyDescent="0.15">
      <c r="B71" s="9"/>
      <c r="C71" s="9"/>
      <c r="G71" s="9"/>
      <c r="L71" s="9"/>
      <c r="M71" s="2" t="s">
        <v>1131</v>
      </c>
      <c r="Q71" s="13"/>
      <c r="AM71" s="670" t="s">
        <v>396</v>
      </c>
      <c r="AN71" s="1173" t="s">
        <v>2104</v>
      </c>
      <c r="AO71" s="1173"/>
      <c r="AP71" s="1174"/>
      <c r="AQ71" s="9"/>
      <c r="AR71" s="13"/>
      <c r="AS71" s="9"/>
    </row>
    <row r="72" spans="2:47" ht="12" customHeight="1" x14ac:dyDescent="0.15">
      <c r="B72" s="9"/>
      <c r="C72" s="9"/>
      <c r="G72" s="9"/>
      <c r="L72" s="105" t="s">
        <v>959</v>
      </c>
      <c r="M72" s="26" t="s">
        <v>396</v>
      </c>
      <c r="N72" s="4" t="s">
        <v>1134</v>
      </c>
      <c r="O72" s="4"/>
      <c r="P72" s="4"/>
      <c r="Q72" s="5"/>
      <c r="R72" s="3" t="s">
        <v>937</v>
      </c>
      <c r="S72" s="4"/>
      <c r="T72" s="4"/>
      <c r="U72" s="4"/>
      <c r="V72" s="4" t="s">
        <v>512</v>
      </c>
      <c r="W72" s="1212"/>
      <c r="X72" s="1212"/>
      <c r="Y72" s="1212"/>
      <c r="Z72" s="1212"/>
      <c r="AA72" s="1212"/>
      <c r="AB72" s="1212"/>
      <c r="AC72" s="1212"/>
      <c r="AD72" s="1212"/>
      <c r="AE72" s="1212"/>
      <c r="AF72" s="1212"/>
      <c r="AG72" s="1212"/>
      <c r="AH72" s="1212"/>
      <c r="AI72" s="1212"/>
      <c r="AJ72" s="1212"/>
      <c r="AK72" s="1212"/>
      <c r="AL72" s="5" t="s">
        <v>419</v>
      </c>
      <c r="AM72" s="267"/>
      <c r="AN72" s="110"/>
      <c r="AO72" s="110"/>
      <c r="AP72" s="110"/>
      <c r="AQ72" s="9"/>
      <c r="AR72" s="13"/>
      <c r="AS72" s="9"/>
      <c r="AT72" s="2" t="s">
        <v>1459</v>
      </c>
      <c r="AU72" s="2" t="s">
        <v>1461</v>
      </c>
    </row>
    <row r="73" spans="2:47" ht="12" customHeight="1" x14ac:dyDescent="0.15">
      <c r="B73" s="9"/>
      <c r="C73" s="9"/>
      <c r="G73" s="9" t="s">
        <v>1290</v>
      </c>
      <c r="L73" s="106" t="s">
        <v>960</v>
      </c>
      <c r="N73" s="2" t="s">
        <v>1135</v>
      </c>
      <c r="Q73" s="13"/>
      <c r="R73" s="9" t="s">
        <v>1120</v>
      </c>
      <c r="W73" s="27" t="s">
        <v>396</v>
      </c>
      <c r="X73" s="2" t="s">
        <v>943</v>
      </c>
      <c r="AA73" s="27" t="s">
        <v>396</v>
      </c>
      <c r="AB73" s="2" t="s">
        <v>430</v>
      </c>
      <c r="AE73" s="1173"/>
      <c r="AF73" s="1173"/>
      <c r="AG73" s="1173"/>
      <c r="AH73" s="1173"/>
      <c r="AI73" s="1173"/>
      <c r="AJ73" s="1173"/>
      <c r="AK73" s="1173"/>
      <c r="AL73" s="13" t="s">
        <v>419</v>
      </c>
      <c r="AM73" s="267"/>
      <c r="AN73" s="110"/>
      <c r="AO73" s="110"/>
      <c r="AP73" s="110"/>
      <c r="AQ73" s="9"/>
      <c r="AR73" s="13"/>
      <c r="AS73" s="9"/>
      <c r="AU73" s="2" t="s">
        <v>1460</v>
      </c>
    </row>
    <row r="74" spans="2:47" ht="12" customHeight="1" x14ac:dyDescent="0.15">
      <c r="B74" s="9"/>
      <c r="C74" s="9"/>
      <c r="G74" s="9"/>
      <c r="L74" s="106" t="s">
        <v>1109</v>
      </c>
      <c r="M74" s="9"/>
      <c r="N74" s="2" t="s">
        <v>948</v>
      </c>
      <c r="Q74" s="13"/>
      <c r="S74" s="2" t="s">
        <v>1121</v>
      </c>
      <c r="W74" s="27" t="s">
        <v>396</v>
      </c>
      <c r="X74" s="2" t="s">
        <v>949</v>
      </c>
      <c r="AL74" s="13"/>
      <c r="AM74" s="267"/>
      <c r="AN74" s="110"/>
      <c r="AO74" s="110"/>
      <c r="AP74" s="110"/>
      <c r="AQ74" s="9"/>
      <c r="AR74" s="13"/>
      <c r="AS74" s="9"/>
    </row>
    <row r="75" spans="2:47" ht="12" customHeight="1" x14ac:dyDescent="0.15">
      <c r="B75" s="9"/>
      <c r="C75" s="9"/>
      <c r="G75" s="9"/>
      <c r="L75" s="106" t="s">
        <v>1110</v>
      </c>
      <c r="M75" s="10"/>
      <c r="N75" s="11"/>
      <c r="O75" s="11"/>
      <c r="P75" s="11"/>
      <c r="Q75" s="12"/>
      <c r="R75" s="11" t="s">
        <v>1122</v>
      </c>
      <c r="S75" s="11"/>
      <c r="T75" s="11"/>
      <c r="U75" s="11"/>
      <c r="V75" s="11"/>
      <c r="W75" s="28" t="s">
        <v>396</v>
      </c>
      <c r="X75" s="11" t="s">
        <v>946</v>
      </c>
      <c r="Y75" s="11"/>
      <c r="Z75" s="11"/>
      <c r="AA75" s="11"/>
      <c r="AB75" s="28" t="s">
        <v>396</v>
      </c>
      <c r="AC75" s="11" t="s">
        <v>947</v>
      </c>
      <c r="AD75" s="11"/>
      <c r="AE75" s="11"/>
      <c r="AF75" s="11"/>
      <c r="AG75" s="11"/>
      <c r="AH75" s="11"/>
      <c r="AI75" s="28" t="s">
        <v>396</v>
      </c>
      <c r="AJ75" s="11" t="s">
        <v>494</v>
      </c>
      <c r="AK75" s="11"/>
      <c r="AL75" s="12"/>
      <c r="AM75" s="267"/>
      <c r="AN75" s="110"/>
      <c r="AO75" s="110"/>
      <c r="AP75" s="110"/>
      <c r="AQ75" s="9"/>
      <c r="AR75" s="13"/>
      <c r="AS75" s="9"/>
    </row>
    <row r="76" spans="2:47" ht="12" customHeight="1" x14ac:dyDescent="0.15">
      <c r="B76" s="9"/>
      <c r="C76" s="9"/>
      <c r="G76" s="9"/>
      <c r="L76" s="106" t="s">
        <v>1111</v>
      </c>
      <c r="M76" s="26" t="s">
        <v>396</v>
      </c>
      <c r="N76" s="4" t="s">
        <v>1125</v>
      </c>
      <c r="Q76" s="13"/>
      <c r="R76" s="3" t="s">
        <v>937</v>
      </c>
      <c r="S76" s="4"/>
      <c r="T76" s="4"/>
      <c r="U76" s="4"/>
      <c r="V76" s="4" t="s">
        <v>512</v>
      </c>
      <c r="W76" s="1212"/>
      <c r="X76" s="1212"/>
      <c r="Y76" s="1212"/>
      <c r="Z76" s="1212"/>
      <c r="AA76" s="1212"/>
      <c r="AB76" s="1212"/>
      <c r="AC76" s="1212"/>
      <c r="AD76" s="1212"/>
      <c r="AE76" s="1212"/>
      <c r="AF76" s="1212"/>
      <c r="AG76" s="1212"/>
      <c r="AH76" s="1212"/>
      <c r="AI76" s="1212"/>
      <c r="AJ76" s="1212"/>
      <c r="AK76" s="1212"/>
      <c r="AL76" s="5" t="s">
        <v>419</v>
      </c>
      <c r="AM76" s="267"/>
      <c r="AN76" s="110"/>
      <c r="AO76" s="110"/>
      <c r="AP76" s="110"/>
      <c r="AQ76" s="9"/>
      <c r="AR76" s="13"/>
      <c r="AS76" s="9"/>
    </row>
    <row r="77" spans="2:47" ht="12" customHeight="1" x14ac:dyDescent="0.15">
      <c r="B77" s="9"/>
      <c r="C77" s="9"/>
      <c r="G77" s="9"/>
      <c r="L77" s="106" t="s">
        <v>1112</v>
      </c>
      <c r="N77" s="2" t="s">
        <v>1126</v>
      </c>
      <c r="Q77" s="13"/>
      <c r="R77" s="9" t="s">
        <v>939</v>
      </c>
      <c r="W77" s="27" t="s">
        <v>396</v>
      </c>
      <c r="X77" s="2" t="s">
        <v>943</v>
      </c>
      <c r="AA77" s="27" t="s">
        <v>396</v>
      </c>
      <c r="AB77" s="2" t="s">
        <v>430</v>
      </c>
      <c r="AE77" s="1173"/>
      <c r="AF77" s="1173"/>
      <c r="AG77" s="1173"/>
      <c r="AH77" s="1173"/>
      <c r="AI77" s="1173"/>
      <c r="AJ77" s="1173"/>
      <c r="AK77" s="1173"/>
      <c r="AL77" s="13" t="s">
        <v>419</v>
      </c>
      <c r="AM77" s="267"/>
      <c r="AN77" s="110"/>
      <c r="AO77" s="110"/>
      <c r="AP77" s="110"/>
      <c r="AQ77" s="9"/>
      <c r="AR77" s="13"/>
      <c r="AS77" s="9"/>
    </row>
    <row r="78" spans="2:47" ht="12" customHeight="1" x14ac:dyDescent="0.15">
      <c r="B78" s="9"/>
      <c r="C78" s="9"/>
      <c r="G78" s="9"/>
      <c r="L78" s="106"/>
      <c r="Q78" s="13"/>
      <c r="R78" s="9" t="s">
        <v>940</v>
      </c>
      <c r="X78" s="27" t="s">
        <v>396</v>
      </c>
      <c r="Y78" s="2" t="s">
        <v>944</v>
      </c>
      <c r="AA78" s="27" t="s">
        <v>396</v>
      </c>
      <c r="AB78" s="2" t="s">
        <v>945</v>
      </c>
      <c r="AD78" s="1173"/>
      <c r="AE78" s="1296"/>
      <c r="AF78" s="1296"/>
      <c r="AG78" s="1296"/>
      <c r="AH78" s="1296"/>
      <c r="AI78" s="1296"/>
      <c r="AJ78" s="1296"/>
      <c r="AK78" s="1296"/>
      <c r="AL78" s="13" t="s">
        <v>419</v>
      </c>
      <c r="AM78" s="267"/>
      <c r="AN78" s="110"/>
      <c r="AO78" s="110"/>
      <c r="AP78" s="110"/>
      <c r="AQ78" s="9"/>
      <c r="AR78" s="13"/>
      <c r="AS78" s="9"/>
    </row>
    <row r="79" spans="2:47" ht="12" customHeight="1" x14ac:dyDescent="0.15">
      <c r="B79" s="9"/>
      <c r="C79" s="9"/>
      <c r="G79" s="9"/>
      <c r="L79" s="106"/>
      <c r="Q79" s="13"/>
      <c r="R79" s="9"/>
      <c r="S79" s="2" t="s">
        <v>942</v>
      </c>
      <c r="W79" s="27" t="s">
        <v>396</v>
      </c>
      <c r="X79" s="2" t="s">
        <v>946</v>
      </c>
      <c r="AB79" s="27" t="s">
        <v>396</v>
      </c>
      <c r="AC79" s="2" t="s">
        <v>947</v>
      </c>
      <c r="AI79" s="27" t="s">
        <v>396</v>
      </c>
      <c r="AJ79" s="2" t="s">
        <v>494</v>
      </c>
      <c r="AL79" s="13"/>
      <c r="AM79" s="267"/>
      <c r="AN79" s="110"/>
      <c r="AO79" s="110"/>
      <c r="AP79" s="110"/>
      <c r="AQ79" s="9"/>
      <c r="AR79" s="13"/>
      <c r="AS79" s="9"/>
    </row>
    <row r="80" spans="2:47" ht="12" customHeight="1" x14ac:dyDescent="0.15">
      <c r="B80" s="9"/>
      <c r="C80" s="9"/>
      <c r="G80" s="9"/>
      <c r="L80" s="106"/>
      <c r="M80" s="9"/>
      <c r="Q80" s="13"/>
      <c r="R80" s="9" t="s">
        <v>941</v>
      </c>
      <c r="W80" s="27" t="s">
        <v>396</v>
      </c>
      <c r="X80" s="2" t="s">
        <v>949</v>
      </c>
      <c r="AL80" s="13"/>
      <c r="AM80" s="267"/>
      <c r="AN80" s="110"/>
      <c r="AO80" s="110"/>
      <c r="AP80" s="110"/>
      <c r="AQ80" s="9"/>
      <c r="AR80" s="13"/>
      <c r="AS80" s="9"/>
    </row>
    <row r="81" spans="2:45" ht="12" customHeight="1" x14ac:dyDescent="0.15">
      <c r="B81" s="9"/>
      <c r="C81" s="9"/>
      <c r="G81" s="9"/>
      <c r="L81" s="106"/>
      <c r="M81" s="9"/>
      <c r="Q81" s="13"/>
      <c r="S81" s="2" t="s">
        <v>950</v>
      </c>
      <c r="W81" s="27" t="s">
        <v>396</v>
      </c>
      <c r="X81" s="2" t="s">
        <v>952</v>
      </c>
      <c r="AF81" s="27" t="s">
        <v>396</v>
      </c>
      <c r="AG81" s="2" t="s">
        <v>494</v>
      </c>
      <c r="AL81" s="13"/>
      <c r="AM81" s="267"/>
      <c r="AN81" s="110"/>
      <c r="AO81" s="110"/>
      <c r="AP81" s="110"/>
      <c r="AQ81" s="9"/>
      <c r="AR81" s="13"/>
      <c r="AS81" s="9"/>
    </row>
    <row r="82" spans="2:45" ht="12" customHeight="1" x14ac:dyDescent="0.15">
      <c r="B82" s="9"/>
      <c r="C82" s="9"/>
      <c r="G82" s="9"/>
      <c r="L82" s="106"/>
      <c r="M82" s="10"/>
      <c r="N82" s="28" t="s">
        <v>396</v>
      </c>
      <c r="O82" s="11" t="s">
        <v>958</v>
      </c>
      <c r="P82" s="11"/>
      <c r="Q82" s="12"/>
      <c r="R82" s="11"/>
      <c r="S82" s="11" t="s">
        <v>951</v>
      </c>
      <c r="T82" s="11"/>
      <c r="U82" s="11"/>
      <c r="V82" s="11"/>
      <c r="W82" s="11"/>
      <c r="X82" s="11"/>
      <c r="Y82" s="11"/>
      <c r="Z82" s="28" t="s">
        <v>396</v>
      </c>
      <c r="AA82" s="11" t="s">
        <v>953</v>
      </c>
      <c r="AB82" s="11"/>
      <c r="AC82" s="11"/>
      <c r="AD82" s="11"/>
      <c r="AE82" s="11"/>
      <c r="AF82" s="11"/>
      <c r="AG82" s="28" t="s">
        <v>396</v>
      </c>
      <c r="AH82" s="11" t="s">
        <v>494</v>
      </c>
      <c r="AI82" s="11"/>
      <c r="AJ82" s="11"/>
      <c r="AK82" s="11"/>
      <c r="AL82" s="12"/>
      <c r="AM82" s="267"/>
      <c r="AN82" s="110"/>
      <c r="AO82" s="110"/>
      <c r="AP82" s="110"/>
      <c r="AQ82" s="9"/>
      <c r="AR82" s="13"/>
      <c r="AS82" s="9"/>
    </row>
    <row r="83" spans="2:45" ht="12" customHeight="1" x14ac:dyDescent="0.15">
      <c r="B83" s="9"/>
      <c r="C83" s="9"/>
      <c r="G83" s="9"/>
      <c r="L83" s="106"/>
      <c r="M83" s="26" t="s">
        <v>396</v>
      </c>
      <c r="N83" s="2" t="s">
        <v>1132</v>
      </c>
      <c r="Q83" s="13"/>
      <c r="R83" s="3" t="s">
        <v>937</v>
      </c>
      <c r="S83" s="4"/>
      <c r="T83" s="4"/>
      <c r="U83" s="4"/>
      <c r="V83" s="4" t="s">
        <v>512</v>
      </c>
      <c r="W83" s="1212"/>
      <c r="X83" s="1212"/>
      <c r="Y83" s="1212"/>
      <c r="Z83" s="1212"/>
      <c r="AA83" s="1212"/>
      <c r="AB83" s="1212"/>
      <c r="AC83" s="1212"/>
      <c r="AD83" s="1212"/>
      <c r="AE83" s="1212"/>
      <c r="AF83" s="1212"/>
      <c r="AG83" s="1212"/>
      <c r="AH83" s="1212"/>
      <c r="AI83" s="1212"/>
      <c r="AJ83" s="1212"/>
      <c r="AK83" s="1212"/>
      <c r="AL83" s="5" t="s">
        <v>419</v>
      </c>
      <c r="AM83" s="267"/>
      <c r="AN83" s="110"/>
      <c r="AO83" s="110"/>
      <c r="AP83" s="110"/>
      <c r="AQ83" s="9"/>
      <c r="AR83" s="13"/>
      <c r="AS83" s="9"/>
    </row>
    <row r="84" spans="2:45" ht="12" customHeight="1" x14ac:dyDescent="0.15">
      <c r="B84" s="9"/>
      <c r="C84" s="9"/>
      <c r="G84" s="9"/>
      <c r="L84" s="106"/>
      <c r="M84" s="9"/>
      <c r="N84" s="2" t="s">
        <v>948</v>
      </c>
      <c r="Q84" s="13"/>
      <c r="R84" s="9" t="s">
        <v>753</v>
      </c>
      <c r="U84" s="27" t="s">
        <v>396</v>
      </c>
      <c r="V84" s="2" t="s">
        <v>955</v>
      </c>
      <c r="X84" s="27" t="s">
        <v>396</v>
      </c>
      <c r="Y84" s="2" t="s">
        <v>956</v>
      </c>
      <c r="AB84" s="27" t="s">
        <v>396</v>
      </c>
      <c r="AC84" s="2" t="s">
        <v>430</v>
      </c>
      <c r="AF84" s="1173"/>
      <c r="AG84" s="1173"/>
      <c r="AH84" s="1173"/>
      <c r="AI84" s="1173"/>
      <c r="AJ84" s="1173"/>
      <c r="AK84" s="1173"/>
      <c r="AL84" s="13" t="s">
        <v>419</v>
      </c>
      <c r="AM84" s="267"/>
      <c r="AN84" s="110"/>
      <c r="AO84" s="110"/>
      <c r="AP84" s="110"/>
      <c r="AQ84" s="9"/>
      <c r="AR84" s="13"/>
      <c r="AS84" s="9"/>
    </row>
    <row r="85" spans="2:45" ht="12" customHeight="1" x14ac:dyDescent="0.15">
      <c r="B85" s="9"/>
      <c r="C85" s="9"/>
      <c r="G85" s="9"/>
      <c r="L85" s="107"/>
      <c r="M85" s="10"/>
      <c r="N85" s="28" t="s">
        <v>396</v>
      </c>
      <c r="O85" s="11" t="s">
        <v>958</v>
      </c>
      <c r="P85" s="11"/>
      <c r="Q85" s="12"/>
      <c r="R85" s="10" t="s">
        <v>954</v>
      </c>
      <c r="S85" s="11"/>
      <c r="T85" s="11"/>
      <c r="U85" s="28" t="s">
        <v>396</v>
      </c>
      <c r="V85" s="11" t="s">
        <v>943</v>
      </c>
      <c r="W85" s="11"/>
      <c r="X85" s="11"/>
      <c r="Y85" s="28" t="s">
        <v>396</v>
      </c>
      <c r="Z85" s="11" t="s">
        <v>430</v>
      </c>
      <c r="AA85" s="11"/>
      <c r="AB85" s="11"/>
      <c r="AC85" s="1256"/>
      <c r="AD85" s="1256"/>
      <c r="AE85" s="1256"/>
      <c r="AF85" s="1256"/>
      <c r="AG85" s="1256"/>
      <c r="AH85" s="1256"/>
      <c r="AI85" s="1256"/>
      <c r="AJ85" s="11" t="s">
        <v>419</v>
      </c>
      <c r="AK85" s="11"/>
      <c r="AL85" s="12"/>
      <c r="AM85" s="267"/>
      <c r="AN85" s="110"/>
      <c r="AO85" s="110"/>
      <c r="AP85" s="110"/>
      <c r="AQ85" s="9"/>
      <c r="AR85" s="13"/>
      <c r="AS85" s="9"/>
    </row>
    <row r="86" spans="2:45" ht="12" customHeight="1" x14ac:dyDescent="0.15">
      <c r="B86" s="9"/>
      <c r="C86" s="9"/>
      <c r="G86" s="9"/>
      <c r="L86" s="105" t="s">
        <v>959</v>
      </c>
      <c r="M86" s="26" t="s">
        <v>396</v>
      </c>
      <c r="N86" s="2" t="s">
        <v>1133</v>
      </c>
      <c r="Q86" s="13"/>
      <c r="R86" s="3" t="s">
        <v>937</v>
      </c>
      <c r="S86" s="4"/>
      <c r="T86" s="4"/>
      <c r="U86" s="4"/>
      <c r="V86" s="4" t="s">
        <v>512</v>
      </c>
      <c r="W86" s="1212"/>
      <c r="X86" s="1212"/>
      <c r="Y86" s="1212"/>
      <c r="Z86" s="1212"/>
      <c r="AA86" s="1212"/>
      <c r="AB86" s="1212"/>
      <c r="AC86" s="1212"/>
      <c r="AD86" s="1212"/>
      <c r="AE86" s="1212"/>
      <c r="AF86" s="1212"/>
      <c r="AG86" s="1212"/>
      <c r="AH86" s="1212"/>
      <c r="AI86" s="1212"/>
      <c r="AJ86" s="1212"/>
      <c r="AK86" s="1212"/>
      <c r="AL86" s="5" t="s">
        <v>419</v>
      </c>
      <c r="AM86" s="267"/>
      <c r="AN86" s="110"/>
      <c r="AO86" s="110"/>
      <c r="AP86" s="110"/>
      <c r="AQ86" s="9"/>
      <c r="AR86" s="13"/>
      <c r="AS86" s="9"/>
    </row>
    <row r="87" spans="2:45" ht="12" customHeight="1" x14ac:dyDescent="0.15">
      <c r="B87" s="9"/>
      <c r="C87" s="9"/>
      <c r="G87" s="9"/>
      <c r="L87" s="106" t="s">
        <v>960</v>
      </c>
      <c r="M87" s="10"/>
      <c r="N87" s="11" t="s">
        <v>948</v>
      </c>
      <c r="O87" s="11"/>
      <c r="P87" s="11"/>
      <c r="Q87" s="12"/>
      <c r="R87" s="11" t="s">
        <v>1122</v>
      </c>
      <c r="S87" s="11"/>
      <c r="T87" s="11"/>
      <c r="U87" s="11"/>
      <c r="V87" s="11"/>
      <c r="W87" s="28" t="s">
        <v>396</v>
      </c>
      <c r="X87" s="11" t="s">
        <v>946</v>
      </c>
      <c r="Y87" s="11"/>
      <c r="Z87" s="11"/>
      <c r="AA87" s="11"/>
      <c r="AB87" s="28" t="s">
        <v>396</v>
      </c>
      <c r="AC87" s="11" t="s">
        <v>947</v>
      </c>
      <c r="AD87" s="11"/>
      <c r="AE87" s="11"/>
      <c r="AF87" s="11"/>
      <c r="AG87" s="11"/>
      <c r="AH87" s="11"/>
      <c r="AI87" s="28" t="s">
        <v>396</v>
      </c>
      <c r="AJ87" s="11" t="s">
        <v>494</v>
      </c>
      <c r="AK87" s="11"/>
      <c r="AL87" s="12"/>
      <c r="AM87" s="267"/>
      <c r="AN87" s="110"/>
      <c r="AO87" s="110"/>
      <c r="AP87" s="110"/>
      <c r="AQ87" s="9"/>
      <c r="AR87" s="13"/>
      <c r="AS87" s="9"/>
    </row>
    <row r="88" spans="2:45" ht="12" customHeight="1" x14ac:dyDescent="0.15">
      <c r="B88" s="9"/>
      <c r="C88" s="9"/>
      <c r="G88" s="9"/>
      <c r="L88" s="106" t="s">
        <v>1109</v>
      </c>
      <c r="M88" s="25" t="s">
        <v>396</v>
      </c>
      <c r="N88" s="2" t="s">
        <v>1132</v>
      </c>
      <c r="Q88" s="13"/>
      <c r="R88" s="3" t="s">
        <v>937</v>
      </c>
      <c r="S88" s="4"/>
      <c r="T88" s="4"/>
      <c r="U88" s="4"/>
      <c r="V88" s="4" t="s">
        <v>512</v>
      </c>
      <c r="W88" s="1212"/>
      <c r="X88" s="1212"/>
      <c r="Y88" s="1212"/>
      <c r="Z88" s="1212"/>
      <c r="AA88" s="1212"/>
      <c r="AB88" s="1212"/>
      <c r="AC88" s="1212"/>
      <c r="AD88" s="1212"/>
      <c r="AE88" s="1212"/>
      <c r="AF88" s="1212"/>
      <c r="AG88" s="1212"/>
      <c r="AH88" s="1212"/>
      <c r="AI88" s="1212"/>
      <c r="AJ88" s="1212"/>
      <c r="AK88" s="1212"/>
      <c r="AL88" s="5" t="s">
        <v>419</v>
      </c>
      <c r="AM88" s="267"/>
      <c r="AN88" s="110"/>
      <c r="AO88" s="110"/>
      <c r="AP88" s="110"/>
      <c r="AQ88" s="9"/>
      <c r="AR88" s="13"/>
      <c r="AS88" s="9"/>
    </row>
    <row r="89" spans="2:45" ht="12" customHeight="1" x14ac:dyDescent="0.15">
      <c r="B89" s="9"/>
      <c r="C89" s="9"/>
      <c r="G89" s="9"/>
      <c r="L89" s="106" t="s">
        <v>1110</v>
      </c>
      <c r="M89" s="9"/>
      <c r="N89" s="2" t="s">
        <v>948</v>
      </c>
      <c r="Q89" s="13"/>
      <c r="R89" s="9" t="s">
        <v>753</v>
      </c>
      <c r="U89" s="27" t="s">
        <v>396</v>
      </c>
      <c r="V89" s="2" t="s">
        <v>955</v>
      </c>
      <c r="X89" s="27" t="s">
        <v>396</v>
      </c>
      <c r="Y89" s="2" t="s">
        <v>956</v>
      </c>
      <c r="AB89" s="27" t="s">
        <v>396</v>
      </c>
      <c r="AC89" s="2" t="s">
        <v>430</v>
      </c>
      <c r="AF89" s="1173"/>
      <c r="AG89" s="1173"/>
      <c r="AH89" s="1173"/>
      <c r="AI89" s="1173"/>
      <c r="AJ89" s="1173"/>
      <c r="AK89" s="1173"/>
      <c r="AL89" s="13" t="s">
        <v>419</v>
      </c>
      <c r="AM89" s="267"/>
      <c r="AN89" s="110"/>
      <c r="AO89" s="110"/>
      <c r="AP89" s="110"/>
      <c r="AQ89" s="9"/>
      <c r="AR89" s="13"/>
      <c r="AS89" s="9"/>
    </row>
    <row r="90" spans="2:45" ht="12" customHeight="1" x14ac:dyDescent="0.15">
      <c r="B90" s="9"/>
      <c r="C90" s="9"/>
      <c r="G90" s="9"/>
      <c r="L90" s="106" t="s">
        <v>1123</v>
      </c>
      <c r="M90" s="9"/>
      <c r="R90" s="9" t="s">
        <v>954</v>
      </c>
      <c r="U90" s="27" t="s">
        <v>396</v>
      </c>
      <c r="V90" s="2" t="s">
        <v>943</v>
      </c>
      <c r="Y90" s="27" t="s">
        <v>396</v>
      </c>
      <c r="Z90" s="2" t="s">
        <v>430</v>
      </c>
      <c r="AC90" s="1173"/>
      <c r="AD90" s="1173"/>
      <c r="AE90" s="1173"/>
      <c r="AF90" s="1173"/>
      <c r="AG90" s="1173"/>
      <c r="AH90" s="1173"/>
      <c r="AI90" s="1173"/>
      <c r="AJ90" s="2" t="s">
        <v>419</v>
      </c>
      <c r="AL90" s="13"/>
      <c r="AM90" s="267"/>
      <c r="AN90" s="110"/>
      <c r="AO90" s="110"/>
      <c r="AP90" s="110"/>
      <c r="AQ90" s="9"/>
      <c r="AR90" s="13"/>
      <c r="AS90" s="9"/>
    </row>
    <row r="91" spans="2:45" ht="12" customHeight="1" x14ac:dyDescent="0.15">
      <c r="B91" s="10"/>
      <c r="C91" s="10"/>
      <c r="D91" s="11"/>
      <c r="E91" s="11"/>
      <c r="F91" s="12"/>
      <c r="G91" s="10"/>
      <c r="H91" s="11"/>
      <c r="I91" s="11"/>
      <c r="J91" s="11"/>
      <c r="K91" s="11"/>
      <c r="L91" s="107" t="s">
        <v>1124</v>
      </c>
      <c r="M91" s="10"/>
      <c r="N91" s="28" t="s">
        <v>396</v>
      </c>
      <c r="O91" s="11" t="s">
        <v>958</v>
      </c>
      <c r="P91" s="11"/>
      <c r="Q91" s="12"/>
      <c r="R91" s="11"/>
      <c r="S91" s="11"/>
      <c r="T91" s="11"/>
      <c r="U91" s="11"/>
      <c r="V91" s="11"/>
      <c r="W91" s="11"/>
      <c r="X91" s="11"/>
      <c r="Y91" s="11"/>
      <c r="Z91" s="11"/>
      <c r="AA91" s="11"/>
      <c r="AB91" s="11"/>
      <c r="AC91" s="11"/>
      <c r="AD91" s="11"/>
      <c r="AE91" s="11"/>
      <c r="AF91" s="11"/>
      <c r="AG91" s="11"/>
      <c r="AH91" s="11"/>
      <c r="AI91" s="11"/>
      <c r="AJ91" s="11"/>
      <c r="AK91" s="11"/>
      <c r="AL91" s="12"/>
      <c r="AM91" s="268"/>
      <c r="AN91" s="108"/>
      <c r="AO91" s="108"/>
      <c r="AP91" s="108"/>
      <c r="AQ91" s="10"/>
      <c r="AR91" s="12"/>
    </row>
    <row r="92" spans="2:45" s="238" customFormat="1" ht="15" customHeight="1" x14ac:dyDescent="0.15">
      <c r="B92" s="238" t="s">
        <v>298</v>
      </c>
    </row>
    <row r="93" spans="2:45" ht="3.75" customHeight="1" x14ac:dyDescent="0.15"/>
    <row r="94" spans="2:45" ht="12" customHeight="1" x14ac:dyDescent="0.15">
      <c r="B94" s="662" t="s">
        <v>1091</v>
      </c>
      <c r="C94" s="654"/>
      <c r="D94" s="654" t="s">
        <v>1092</v>
      </c>
      <c r="E94" s="654"/>
      <c r="F94" s="654"/>
      <c r="G94" s="654"/>
      <c r="H94" s="654"/>
      <c r="AR94" s="38" t="s">
        <v>1107</v>
      </c>
    </row>
    <row r="95" spans="2:45" ht="3" customHeight="1" x14ac:dyDescent="0.15">
      <c r="B95" s="1"/>
    </row>
    <row r="96" spans="2:45" ht="12" customHeight="1" x14ac:dyDescent="0.15">
      <c r="B96" s="27" t="s">
        <v>957</v>
      </c>
      <c r="C96" s="2" t="s">
        <v>249</v>
      </c>
      <c r="K96" s="1319"/>
      <c r="L96" s="1320"/>
      <c r="M96" s="1320"/>
      <c r="N96" s="1320"/>
      <c r="O96" s="1320"/>
      <c r="P96" s="1320"/>
      <c r="Q96" s="1320"/>
      <c r="R96" s="1320"/>
      <c r="S96" s="1320"/>
      <c r="T96" s="1320"/>
      <c r="U96" s="1320"/>
      <c r="V96" s="1320"/>
      <c r="W96" s="1320"/>
      <c r="X96" s="1320"/>
      <c r="Y96" s="1320"/>
      <c r="Z96" s="1320"/>
      <c r="AA96" s="1320"/>
      <c r="AB96" s="1320"/>
      <c r="AC96" s="1320"/>
      <c r="AD96" s="1320"/>
      <c r="AE96" s="1320"/>
      <c r="AF96" s="1320"/>
      <c r="AG96" s="1320"/>
      <c r="AH96" s="1320"/>
      <c r="AI96" s="1320"/>
      <c r="AJ96" s="1320"/>
      <c r="AK96" s="1320"/>
      <c r="AL96" s="1320"/>
      <c r="AM96" s="1320"/>
      <c r="AN96" s="1320"/>
      <c r="AO96" s="1320"/>
      <c r="AP96" s="1320"/>
      <c r="AQ96" s="1320"/>
      <c r="AR96" s="1321"/>
    </row>
    <row r="97" spans="2:45" s="38" customFormat="1" ht="12" customHeight="1" x14ac:dyDescent="0.15">
      <c r="K97" s="1328"/>
      <c r="L97" s="1329"/>
      <c r="M97" s="1329"/>
      <c r="N97" s="1329"/>
      <c r="O97" s="1329"/>
      <c r="P97" s="1329"/>
      <c r="Q97" s="1329"/>
      <c r="R97" s="1329"/>
      <c r="S97" s="1329"/>
      <c r="T97" s="1329"/>
      <c r="U97" s="1329"/>
      <c r="V97" s="1329"/>
      <c r="W97" s="1329"/>
      <c r="X97" s="1329"/>
      <c r="Y97" s="1329"/>
      <c r="Z97" s="1329"/>
      <c r="AA97" s="1329"/>
      <c r="AB97" s="1329"/>
      <c r="AC97" s="1329"/>
      <c r="AD97" s="1329"/>
      <c r="AE97" s="1329"/>
      <c r="AF97" s="1329"/>
      <c r="AG97" s="1329"/>
      <c r="AH97" s="1329"/>
      <c r="AI97" s="1329"/>
      <c r="AJ97" s="1329"/>
      <c r="AK97" s="1329"/>
      <c r="AL97" s="1329"/>
      <c r="AM97" s="1329"/>
      <c r="AN97" s="1329"/>
      <c r="AO97" s="1329"/>
      <c r="AP97" s="1329"/>
      <c r="AQ97" s="1329"/>
      <c r="AR97" s="1330"/>
    </row>
    <row r="98" spans="2:45" s="38" customFormat="1" ht="12" customHeight="1" x14ac:dyDescent="0.15">
      <c r="B98" s="1"/>
      <c r="C98" s="665" t="s">
        <v>1841</v>
      </c>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row>
    <row r="99" spans="2:45" ht="12" customHeight="1" x14ac:dyDescent="0.15">
      <c r="B99" s="3"/>
      <c r="C99" s="3" t="s">
        <v>279</v>
      </c>
      <c r="D99" s="4"/>
      <c r="E99" s="4"/>
      <c r="F99" s="5"/>
      <c r="G99" s="3" t="s">
        <v>288</v>
      </c>
      <c r="H99" s="4"/>
      <c r="I99" s="4"/>
      <c r="J99" s="4"/>
      <c r="K99" s="4"/>
      <c r="L99" s="1175" t="s">
        <v>916</v>
      </c>
      <c r="M99" s="1176"/>
      <c r="N99" s="1176"/>
      <c r="O99" s="1176"/>
      <c r="P99" s="1176"/>
      <c r="Q99" s="1176"/>
      <c r="R99" s="1176"/>
      <c r="S99" s="1176"/>
      <c r="T99" s="1176"/>
      <c r="U99" s="1176"/>
      <c r="V99" s="1176"/>
      <c r="W99" s="1176"/>
      <c r="X99" s="1176"/>
      <c r="Y99" s="1176"/>
      <c r="Z99" s="1176"/>
      <c r="AA99" s="1176"/>
      <c r="AB99" s="1176"/>
      <c r="AC99" s="1176"/>
      <c r="AD99" s="1176"/>
      <c r="AE99" s="1176"/>
      <c r="AF99" s="1176"/>
      <c r="AG99" s="1176"/>
      <c r="AH99" s="1176"/>
      <c r="AI99" s="1176"/>
      <c r="AJ99" s="1176"/>
      <c r="AK99" s="1176"/>
      <c r="AL99" s="1176"/>
      <c r="AM99" s="7"/>
      <c r="AN99" s="7" t="s">
        <v>1136</v>
      </c>
      <c r="AO99" s="7"/>
      <c r="AP99" s="8"/>
      <c r="AQ99" s="3" t="s">
        <v>294</v>
      </c>
      <c r="AR99" s="5"/>
      <c r="AS99" s="9"/>
    </row>
    <row r="100" spans="2:45" ht="12" customHeight="1" x14ac:dyDescent="0.15">
      <c r="B100" s="10"/>
      <c r="C100" s="10" t="s">
        <v>280</v>
      </c>
      <c r="D100" s="11"/>
      <c r="E100" s="11"/>
      <c r="F100" s="12" t="s">
        <v>1136</v>
      </c>
      <c r="G100" s="10"/>
      <c r="H100" s="11"/>
      <c r="I100" s="11" t="s">
        <v>1136</v>
      </c>
      <c r="J100" s="11"/>
      <c r="K100" s="11"/>
      <c r="L100" s="6" t="s">
        <v>915</v>
      </c>
      <c r="M100" s="7"/>
      <c r="N100" s="7"/>
      <c r="O100" s="7"/>
      <c r="P100" s="7"/>
      <c r="Q100" s="8"/>
      <c r="R100" s="1175" t="s">
        <v>292</v>
      </c>
      <c r="S100" s="1176"/>
      <c r="T100" s="1176"/>
      <c r="U100" s="1176"/>
      <c r="V100" s="1176"/>
      <c r="W100" s="1176"/>
      <c r="X100" s="1176"/>
      <c r="Y100" s="1176"/>
      <c r="Z100" s="1176"/>
      <c r="AA100" s="1176"/>
      <c r="AB100" s="1176"/>
      <c r="AC100" s="1176"/>
      <c r="AD100" s="1176"/>
      <c r="AE100" s="1176"/>
      <c r="AF100" s="1176"/>
      <c r="AG100" s="1176"/>
      <c r="AH100" s="1176"/>
      <c r="AI100" s="1176"/>
      <c r="AJ100" s="1176"/>
      <c r="AK100" s="1176"/>
      <c r="AL100" s="1192"/>
      <c r="AM100" s="6" t="s">
        <v>293</v>
      </c>
      <c r="AN100" s="11"/>
      <c r="AO100" s="11"/>
      <c r="AP100" s="11"/>
      <c r="AQ100" s="10" t="s">
        <v>295</v>
      </c>
      <c r="AR100" s="12"/>
      <c r="AS100" s="9"/>
    </row>
    <row r="101" spans="2:45" ht="12" customHeight="1" x14ac:dyDescent="0.15">
      <c r="B101" s="1241" t="s">
        <v>408</v>
      </c>
      <c r="C101" s="675" t="s">
        <v>396</v>
      </c>
      <c r="D101" s="654" t="s">
        <v>1921</v>
      </c>
      <c r="E101" s="654"/>
      <c r="F101" s="654"/>
      <c r="G101" s="9" t="s">
        <v>936</v>
      </c>
      <c r="L101" s="26" t="s">
        <v>396</v>
      </c>
      <c r="M101" s="4" t="s">
        <v>494</v>
      </c>
      <c r="N101" s="4"/>
      <c r="O101" s="11"/>
      <c r="P101" s="7"/>
      <c r="Q101" s="8"/>
      <c r="R101" s="7" t="s">
        <v>1128</v>
      </c>
      <c r="S101" s="7"/>
      <c r="T101" s="7"/>
      <c r="U101" s="7"/>
      <c r="V101" s="7"/>
      <c r="W101" s="7"/>
      <c r="X101" s="7"/>
      <c r="Y101" s="7"/>
      <c r="Z101" s="7"/>
      <c r="AA101" s="7"/>
      <c r="AB101" s="7"/>
      <c r="AC101" s="7"/>
      <c r="AD101" s="7"/>
      <c r="AE101" s="7"/>
      <c r="AF101" s="7"/>
      <c r="AG101" s="7"/>
      <c r="AH101" s="7"/>
      <c r="AI101" s="7"/>
      <c r="AJ101" s="7"/>
      <c r="AK101" s="7"/>
      <c r="AL101" s="8"/>
      <c r="AM101" s="267"/>
      <c r="AN101" s="110"/>
      <c r="AO101" s="110"/>
      <c r="AP101" s="110"/>
      <c r="AQ101" s="9"/>
      <c r="AR101" s="13"/>
      <c r="AS101" s="9"/>
    </row>
    <row r="102" spans="2:45" ht="12" customHeight="1" x14ac:dyDescent="0.15">
      <c r="B102" s="1242"/>
      <c r="C102" s="653" t="s">
        <v>303</v>
      </c>
      <c r="D102" s="654"/>
      <c r="E102" s="654"/>
      <c r="F102" s="654"/>
      <c r="G102" s="9"/>
      <c r="L102" s="26" t="s">
        <v>396</v>
      </c>
      <c r="M102" s="4" t="s">
        <v>1130</v>
      </c>
      <c r="N102" s="4"/>
      <c r="P102" s="4"/>
      <c r="Q102" s="5"/>
      <c r="R102" s="2" t="s">
        <v>1129</v>
      </c>
      <c r="AM102" s="267"/>
      <c r="AN102" s="110"/>
      <c r="AO102" s="110"/>
      <c r="AP102" s="110"/>
      <c r="AQ102" s="9"/>
      <c r="AR102" s="13"/>
      <c r="AS102" s="9"/>
    </row>
    <row r="103" spans="2:45" ht="12" customHeight="1" x14ac:dyDescent="0.15">
      <c r="B103" s="1242"/>
      <c r="C103" s="653" t="s">
        <v>410</v>
      </c>
      <c r="D103" s="654"/>
      <c r="E103" s="654"/>
      <c r="F103" s="654"/>
      <c r="G103" s="9" t="s">
        <v>1117</v>
      </c>
      <c r="L103" s="9"/>
      <c r="M103" s="2" t="s">
        <v>1131</v>
      </c>
      <c r="O103" s="11"/>
      <c r="Q103" s="13"/>
      <c r="AM103" s="267"/>
      <c r="AN103" s="110"/>
      <c r="AO103" s="110"/>
      <c r="AP103" s="110"/>
      <c r="AQ103" s="9"/>
      <c r="AR103" s="13"/>
      <c r="AS103" s="9"/>
    </row>
    <row r="104" spans="2:45" ht="12" customHeight="1" x14ac:dyDescent="0.15">
      <c r="B104" s="1242"/>
      <c r="C104" s="653" t="s">
        <v>344</v>
      </c>
      <c r="D104" s="654"/>
      <c r="E104" s="654"/>
      <c r="F104" s="654"/>
      <c r="G104" s="9"/>
      <c r="L104" s="26" t="s">
        <v>396</v>
      </c>
      <c r="M104" s="4" t="s">
        <v>1125</v>
      </c>
      <c r="N104" s="4"/>
      <c r="P104" s="4"/>
      <c r="Q104" s="5"/>
      <c r="R104" s="3" t="s">
        <v>937</v>
      </c>
      <c r="S104" s="4"/>
      <c r="T104" s="4"/>
      <c r="U104" s="4"/>
      <c r="V104" s="4" t="s">
        <v>230</v>
      </c>
      <c r="W104" s="1212" t="s">
        <v>938</v>
      </c>
      <c r="X104" s="1212"/>
      <c r="Y104" s="1212"/>
      <c r="Z104" s="1212"/>
      <c r="AA104" s="1212"/>
      <c r="AB104" s="1212"/>
      <c r="AC104" s="1212"/>
      <c r="AD104" s="1212"/>
      <c r="AE104" s="1212"/>
      <c r="AF104" s="1212"/>
      <c r="AG104" s="1212"/>
      <c r="AH104" s="1212"/>
      <c r="AI104" s="1212"/>
      <c r="AJ104" s="1212"/>
      <c r="AK104" s="1212"/>
      <c r="AL104" s="5" t="s">
        <v>1276</v>
      </c>
      <c r="AM104" s="267"/>
      <c r="AN104" s="110"/>
      <c r="AO104" s="110"/>
      <c r="AP104" s="110"/>
      <c r="AQ104" s="9"/>
      <c r="AR104" s="13"/>
      <c r="AS104" s="9"/>
    </row>
    <row r="105" spans="2:45" ht="12" customHeight="1" x14ac:dyDescent="0.15">
      <c r="B105" s="1242"/>
      <c r="C105" s="9"/>
      <c r="G105" s="9"/>
      <c r="L105" s="9"/>
      <c r="M105" s="2" t="s">
        <v>1126</v>
      </c>
      <c r="Q105" s="13"/>
      <c r="R105" s="9" t="s">
        <v>939</v>
      </c>
      <c r="W105" s="27" t="s">
        <v>396</v>
      </c>
      <c r="X105" s="2" t="s">
        <v>943</v>
      </c>
      <c r="AA105" s="27" t="s">
        <v>396</v>
      </c>
      <c r="AB105" s="2" t="s">
        <v>1292</v>
      </c>
      <c r="AE105" s="111"/>
      <c r="AF105" s="1173"/>
      <c r="AG105" s="1173"/>
      <c r="AH105" s="1173"/>
      <c r="AI105" s="1173"/>
      <c r="AJ105" s="1173"/>
      <c r="AK105" s="1173"/>
      <c r="AL105" s="13" t="s">
        <v>1276</v>
      </c>
      <c r="AM105" s="267"/>
      <c r="AN105" s="110"/>
      <c r="AO105" s="110"/>
      <c r="AP105" s="110"/>
      <c r="AQ105" s="9"/>
      <c r="AR105" s="13"/>
      <c r="AS105" s="9"/>
    </row>
    <row r="106" spans="2:45" ht="12" customHeight="1" x14ac:dyDescent="0.15">
      <c r="B106" s="1242"/>
      <c r="C106" s="25" t="s">
        <v>396</v>
      </c>
      <c r="D106" s="2" t="s">
        <v>411</v>
      </c>
      <c r="G106" s="9"/>
      <c r="L106" s="9"/>
      <c r="Q106" s="13"/>
      <c r="R106" s="9" t="s">
        <v>940</v>
      </c>
      <c r="X106" s="27" t="s">
        <v>396</v>
      </c>
      <c r="Y106" s="2" t="s">
        <v>944</v>
      </c>
      <c r="AA106" s="27" t="s">
        <v>396</v>
      </c>
      <c r="AB106" s="2" t="s">
        <v>945</v>
      </c>
      <c r="AD106" s="1173"/>
      <c r="AE106" s="1296"/>
      <c r="AF106" s="1296"/>
      <c r="AG106" s="1296"/>
      <c r="AH106" s="1296"/>
      <c r="AI106" s="1296"/>
      <c r="AJ106" s="1296"/>
      <c r="AK106" s="1296"/>
      <c r="AL106" s="13" t="s">
        <v>1276</v>
      </c>
      <c r="AM106" s="267"/>
      <c r="AN106" s="110"/>
      <c r="AO106" s="110"/>
      <c r="AP106" s="110"/>
      <c r="AQ106" s="9"/>
      <c r="AR106" s="13"/>
      <c r="AS106" s="9"/>
    </row>
    <row r="107" spans="2:45" ht="12" customHeight="1" x14ac:dyDescent="0.15">
      <c r="B107" s="1242"/>
      <c r="C107" s="9"/>
      <c r="D107" s="2" t="s">
        <v>917</v>
      </c>
      <c r="G107" s="9"/>
      <c r="L107" s="9"/>
      <c r="Q107" s="13"/>
      <c r="R107" s="9"/>
      <c r="S107" s="2" t="s">
        <v>942</v>
      </c>
      <c r="W107" s="27" t="s">
        <v>396</v>
      </c>
      <c r="X107" s="2" t="s">
        <v>946</v>
      </c>
      <c r="AB107" s="27" t="s">
        <v>396</v>
      </c>
      <c r="AC107" s="2" t="s">
        <v>947</v>
      </c>
      <c r="AI107" s="27" t="s">
        <v>396</v>
      </c>
      <c r="AJ107" s="2" t="s">
        <v>494</v>
      </c>
      <c r="AL107" s="13"/>
      <c r="AM107" s="267"/>
      <c r="AN107" s="110"/>
      <c r="AO107" s="110"/>
      <c r="AP107" s="110"/>
      <c r="AQ107" s="9"/>
      <c r="AR107" s="13"/>
      <c r="AS107" s="9"/>
    </row>
    <row r="108" spans="2:45" ht="12" customHeight="1" x14ac:dyDescent="0.15">
      <c r="B108" s="1242"/>
      <c r="C108" s="9"/>
      <c r="D108" s="2" t="s">
        <v>918</v>
      </c>
      <c r="G108" s="9"/>
      <c r="L108" s="9"/>
      <c r="Q108" s="13"/>
      <c r="R108" s="9" t="s">
        <v>941</v>
      </c>
      <c r="W108" s="27" t="s">
        <v>396</v>
      </c>
      <c r="X108" s="2" t="s">
        <v>949</v>
      </c>
      <c r="AL108" s="13"/>
      <c r="AM108" s="267"/>
      <c r="AN108" s="110"/>
      <c r="AO108" s="110"/>
      <c r="AP108" s="110"/>
      <c r="AQ108" s="9"/>
      <c r="AR108" s="13"/>
      <c r="AS108" s="9"/>
    </row>
    <row r="109" spans="2:45" ht="12" customHeight="1" x14ac:dyDescent="0.15">
      <c r="B109" s="1242"/>
      <c r="C109" s="9"/>
      <c r="G109" s="9"/>
      <c r="L109" s="9"/>
      <c r="Q109" s="13"/>
      <c r="S109" s="2" t="s">
        <v>950</v>
      </c>
      <c r="W109" s="27" t="s">
        <v>396</v>
      </c>
      <c r="X109" s="2" t="s">
        <v>952</v>
      </c>
      <c r="AF109" s="27" t="s">
        <v>396</v>
      </c>
      <c r="AG109" s="2" t="s">
        <v>494</v>
      </c>
      <c r="AL109" s="13"/>
      <c r="AM109" s="267"/>
      <c r="AN109" s="110"/>
      <c r="AO109" s="110"/>
      <c r="AP109" s="110"/>
      <c r="AQ109" s="9"/>
      <c r="AR109" s="13"/>
      <c r="AS109" s="9"/>
    </row>
    <row r="110" spans="2:45" ht="12" customHeight="1" x14ac:dyDescent="0.15">
      <c r="B110" s="1242"/>
      <c r="C110" s="25" t="s">
        <v>396</v>
      </c>
      <c r="D110" s="2" t="s">
        <v>411</v>
      </c>
      <c r="G110" s="9"/>
      <c r="L110" s="10"/>
      <c r="M110" s="28" t="s">
        <v>396</v>
      </c>
      <c r="N110" s="11" t="s">
        <v>958</v>
      </c>
      <c r="O110" s="11"/>
      <c r="P110" s="11"/>
      <c r="Q110" s="12"/>
      <c r="R110" s="11"/>
      <c r="S110" s="11" t="s">
        <v>951</v>
      </c>
      <c r="T110" s="11"/>
      <c r="U110" s="11"/>
      <c r="V110" s="11"/>
      <c r="W110" s="11"/>
      <c r="X110" s="11"/>
      <c r="Y110" s="11"/>
      <c r="Z110" s="28" t="s">
        <v>396</v>
      </c>
      <c r="AA110" s="11" t="s">
        <v>953</v>
      </c>
      <c r="AB110" s="11"/>
      <c r="AC110" s="11"/>
      <c r="AD110" s="11"/>
      <c r="AE110" s="11"/>
      <c r="AF110" s="11"/>
      <c r="AG110" s="28" t="s">
        <v>396</v>
      </c>
      <c r="AH110" s="11" t="s">
        <v>494</v>
      </c>
      <c r="AI110" s="11"/>
      <c r="AJ110" s="11"/>
      <c r="AK110" s="11"/>
      <c r="AL110" s="12"/>
      <c r="AM110" s="267"/>
      <c r="AN110" s="110"/>
      <c r="AO110" s="110"/>
      <c r="AP110" s="110"/>
      <c r="AQ110" s="9"/>
      <c r="AR110" s="13"/>
      <c r="AS110" s="9"/>
    </row>
    <row r="111" spans="2:45" ht="12" customHeight="1" x14ac:dyDescent="0.15">
      <c r="B111" s="1242"/>
      <c r="C111" s="9"/>
      <c r="D111" s="2" t="s">
        <v>917</v>
      </c>
      <c r="G111" s="9"/>
      <c r="L111" s="26" t="s">
        <v>396</v>
      </c>
      <c r="M111" s="2" t="s">
        <v>1132</v>
      </c>
      <c r="Q111" s="13"/>
      <c r="R111" s="3" t="s">
        <v>937</v>
      </c>
      <c r="S111" s="4"/>
      <c r="T111" s="4"/>
      <c r="U111" s="4"/>
      <c r="V111" s="4" t="s">
        <v>230</v>
      </c>
      <c r="W111" s="1212"/>
      <c r="X111" s="1212"/>
      <c r="Y111" s="1212"/>
      <c r="Z111" s="1212"/>
      <c r="AA111" s="1212"/>
      <c r="AB111" s="1212"/>
      <c r="AC111" s="1212"/>
      <c r="AD111" s="1212"/>
      <c r="AE111" s="1212"/>
      <c r="AF111" s="1212"/>
      <c r="AG111" s="1212"/>
      <c r="AH111" s="1212"/>
      <c r="AI111" s="1212"/>
      <c r="AJ111" s="1212"/>
      <c r="AK111" s="1212"/>
      <c r="AL111" s="5" t="s">
        <v>1276</v>
      </c>
      <c r="AM111" s="267"/>
      <c r="AN111" s="110"/>
      <c r="AO111" s="110"/>
      <c r="AP111" s="110"/>
      <c r="AQ111" s="9"/>
      <c r="AR111" s="13"/>
      <c r="AS111" s="9"/>
    </row>
    <row r="112" spans="2:45" ht="12" customHeight="1" x14ac:dyDescent="0.15">
      <c r="B112" s="1242"/>
      <c r="C112" s="9"/>
      <c r="D112" s="2" t="s">
        <v>919</v>
      </c>
      <c r="G112" s="9"/>
      <c r="L112" s="9"/>
      <c r="M112" s="2" t="s">
        <v>948</v>
      </c>
      <c r="Q112" s="13"/>
      <c r="R112" s="9" t="s">
        <v>753</v>
      </c>
      <c r="U112" s="27" t="s">
        <v>396</v>
      </c>
      <c r="V112" s="2" t="s">
        <v>955</v>
      </c>
      <c r="X112" s="27" t="s">
        <v>396</v>
      </c>
      <c r="Y112" s="2" t="s">
        <v>956</v>
      </c>
      <c r="AB112" s="27" t="s">
        <v>396</v>
      </c>
      <c r="AC112" s="2" t="s">
        <v>430</v>
      </c>
      <c r="AF112" s="1173"/>
      <c r="AG112" s="1173"/>
      <c r="AH112" s="1173"/>
      <c r="AI112" s="1173"/>
      <c r="AJ112" s="1173"/>
      <c r="AK112" s="1173"/>
      <c r="AL112" s="13" t="s">
        <v>1276</v>
      </c>
      <c r="AM112" s="267"/>
      <c r="AN112" s="110"/>
      <c r="AO112" s="110"/>
      <c r="AP112" s="110"/>
      <c r="AQ112" s="9"/>
      <c r="AR112" s="13"/>
      <c r="AS112" s="9"/>
    </row>
    <row r="113" spans="2:45" ht="12" customHeight="1" x14ac:dyDescent="0.15">
      <c r="B113" s="1242"/>
      <c r="C113" s="9"/>
      <c r="D113" s="2" t="s">
        <v>920</v>
      </c>
      <c r="G113" s="10"/>
      <c r="H113" s="11"/>
      <c r="I113" s="11"/>
      <c r="J113" s="11"/>
      <c r="K113" s="11"/>
      <c r="L113" s="10"/>
      <c r="M113" s="28" t="s">
        <v>957</v>
      </c>
      <c r="N113" s="11" t="s">
        <v>958</v>
      </c>
      <c r="P113" s="11"/>
      <c r="Q113" s="12"/>
      <c r="R113" s="10" t="s">
        <v>954</v>
      </c>
      <c r="S113" s="11"/>
      <c r="T113" s="11"/>
      <c r="U113" s="28" t="s">
        <v>396</v>
      </c>
      <c r="V113" s="11" t="s">
        <v>943</v>
      </c>
      <c r="W113" s="11"/>
      <c r="X113" s="11"/>
      <c r="Y113" s="28" t="s">
        <v>396</v>
      </c>
      <c r="Z113" s="11" t="s">
        <v>430</v>
      </c>
      <c r="AA113" s="11"/>
      <c r="AB113" s="11"/>
      <c r="AC113" s="1256"/>
      <c r="AD113" s="1256"/>
      <c r="AE113" s="1256"/>
      <c r="AF113" s="1256"/>
      <c r="AG113" s="1256"/>
      <c r="AH113" s="1256"/>
      <c r="AI113" s="1256"/>
      <c r="AJ113" s="11" t="s">
        <v>1276</v>
      </c>
      <c r="AK113" s="11"/>
      <c r="AL113" s="12"/>
      <c r="AM113" s="268"/>
      <c r="AN113" s="108"/>
      <c r="AO113" s="108"/>
      <c r="AP113" s="108"/>
      <c r="AQ113" s="10"/>
      <c r="AR113" s="12"/>
      <c r="AS113" s="9"/>
    </row>
    <row r="114" spans="2:45" ht="12" customHeight="1" x14ac:dyDescent="0.15">
      <c r="B114" s="1242"/>
      <c r="G114" s="9" t="s">
        <v>1113</v>
      </c>
      <c r="L114" s="26" t="s">
        <v>396</v>
      </c>
      <c r="M114" s="4" t="s">
        <v>494</v>
      </c>
      <c r="N114" s="4"/>
      <c r="O114" s="4"/>
      <c r="P114" s="7"/>
      <c r="Q114" s="8"/>
      <c r="R114" s="7" t="s">
        <v>1128</v>
      </c>
      <c r="S114" s="7"/>
      <c r="T114" s="7"/>
      <c r="U114" s="7"/>
      <c r="V114" s="7"/>
      <c r="W114" s="7"/>
      <c r="X114" s="7"/>
      <c r="Y114" s="7"/>
      <c r="Z114" s="7"/>
      <c r="AA114" s="7"/>
      <c r="AB114" s="7"/>
      <c r="AC114" s="7"/>
      <c r="AD114" s="7"/>
      <c r="AE114" s="7"/>
      <c r="AF114" s="7"/>
      <c r="AG114" s="7"/>
      <c r="AH114" s="7"/>
      <c r="AI114" s="7"/>
      <c r="AJ114" s="7"/>
      <c r="AK114" s="7"/>
      <c r="AL114" s="8"/>
      <c r="AM114" s="267"/>
      <c r="AN114" s="110"/>
      <c r="AO114" s="110"/>
      <c r="AP114" s="110"/>
      <c r="AQ114" s="9"/>
      <c r="AR114" s="13"/>
      <c r="AS114" s="9"/>
    </row>
    <row r="115" spans="2:45" ht="12" customHeight="1" x14ac:dyDescent="0.15">
      <c r="B115" s="1242"/>
      <c r="C115" s="9" t="s">
        <v>921</v>
      </c>
      <c r="G115" s="9" t="s">
        <v>1114</v>
      </c>
      <c r="L115" s="26" t="s">
        <v>396</v>
      </c>
      <c r="M115" s="4" t="s">
        <v>1130</v>
      </c>
      <c r="N115" s="4"/>
      <c r="O115" s="4"/>
      <c r="P115" s="4"/>
      <c r="Q115" s="5"/>
      <c r="R115" s="2" t="s">
        <v>1129</v>
      </c>
      <c r="AM115" s="267"/>
      <c r="AN115" s="110"/>
      <c r="AO115" s="110"/>
      <c r="AP115" s="110"/>
      <c r="AQ115" s="9"/>
      <c r="AR115" s="13"/>
      <c r="AS115" s="9"/>
    </row>
    <row r="116" spans="2:45" ht="12" customHeight="1" x14ac:dyDescent="0.15">
      <c r="B116" s="1242"/>
      <c r="C116" s="102" t="s">
        <v>932</v>
      </c>
      <c r="D116" s="1662" t="s">
        <v>934</v>
      </c>
      <c r="E116" s="1662"/>
      <c r="F116" s="2" t="s">
        <v>933</v>
      </c>
      <c r="G116" s="9" t="s">
        <v>1115</v>
      </c>
      <c r="L116" s="9"/>
      <c r="M116" s="2" t="s">
        <v>1131</v>
      </c>
      <c r="Q116" s="13"/>
      <c r="AM116" s="267"/>
      <c r="AN116" s="110"/>
      <c r="AO116" s="110"/>
      <c r="AP116" s="110"/>
      <c r="AQ116" s="9"/>
      <c r="AR116" s="13"/>
      <c r="AS116" s="9"/>
    </row>
    <row r="117" spans="2:45" ht="12" customHeight="1" x14ac:dyDescent="0.15">
      <c r="B117" s="9"/>
      <c r="C117" s="9"/>
      <c r="G117" s="9"/>
      <c r="L117" s="105" t="s">
        <v>959</v>
      </c>
      <c r="M117" s="26" t="s">
        <v>396</v>
      </c>
      <c r="N117" s="4" t="s">
        <v>1134</v>
      </c>
      <c r="O117" s="4"/>
      <c r="P117" s="4"/>
      <c r="Q117" s="5"/>
      <c r="R117" s="3" t="s">
        <v>937</v>
      </c>
      <c r="S117" s="4"/>
      <c r="T117" s="4"/>
      <c r="U117" s="4"/>
      <c r="V117" s="4" t="s">
        <v>230</v>
      </c>
      <c r="W117" s="1212"/>
      <c r="X117" s="1212"/>
      <c r="Y117" s="1212"/>
      <c r="Z117" s="1212"/>
      <c r="AA117" s="1212"/>
      <c r="AB117" s="1212"/>
      <c r="AC117" s="1212"/>
      <c r="AD117" s="1212"/>
      <c r="AE117" s="1212"/>
      <c r="AF117" s="1212"/>
      <c r="AG117" s="1212"/>
      <c r="AH117" s="1212"/>
      <c r="AI117" s="1212"/>
      <c r="AJ117" s="1212"/>
      <c r="AK117" s="1212"/>
      <c r="AL117" s="5" t="s">
        <v>1276</v>
      </c>
      <c r="AM117" s="267"/>
      <c r="AN117" s="110"/>
      <c r="AO117" s="110"/>
      <c r="AP117" s="110"/>
      <c r="AQ117" s="9"/>
      <c r="AR117" s="13"/>
      <c r="AS117" s="9"/>
    </row>
    <row r="118" spans="2:45" ht="12" customHeight="1" x14ac:dyDescent="0.15">
      <c r="B118" s="9"/>
      <c r="C118" s="9" t="s">
        <v>922</v>
      </c>
      <c r="G118" s="9" t="s">
        <v>1116</v>
      </c>
      <c r="L118" s="106" t="s">
        <v>960</v>
      </c>
      <c r="N118" s="2" t="s">
        <v>1135</v>
      </c>
      <c r="Q118" s="13"/>
      <c r="R118" s="9" t="s">
        <v>1120</v>
      </c>
      <c r="W118" s="27" t="s">
        <v>396</v>
      </c>
      <c r="X118" s="2" t="s">
        <v>943</v>
      </c>
      <c r="AA118" s="27" t="s">
        <v>396</v>
      </c>
      <c r="AB118" s="2" t="s">
        <v>1292</v>
      </c>
      <c r="AE118" s="111"/>
      <c r="AF118" s="1173"/>
      <c r="AG118" s="1173"/>
      <c r="AH118" s="1173"/>
      <c r="AI118" s="1173"/>
      <c r="AJ118" s="1173"/>
      <c r="AK118" s="1173"/>
      <c r="AL118" s="13" t="s">
        <v>1276</v>
      </c>
      <c r="AM118" s="267"/>
      <c r="AN118" s="110"/>
      <c r="AO118" s="110"/>
      <c r="AP118" s="110"/>
      <c r="AQ118" s="9"/>
      <c r="AR118" s="13"/>
      <c r="AS118" s="9"/>
    </row>
    <row r="119" spans="2:45" ht="12" customHeight="1" x14ac:dyDescent="0.15">
      <c r="B119" s="9"/>
      <c r="C119" s="103" t="s">
        <v>932</v>
      </c>
      <c r="D119" s="1306"/>
      <c r="E119" s="1306"/>
      <c r="F119" s="104" t="s">
        <v>935</v>
      </c>
      <c r="G119" s="9"/>
      <c r="L119" s="106" t="s">
        <v>1109</v>
      </c>
      <c r="M119" s="9"/>
      <c r="N119" s="2" t="s">
        <v>948</v>
      </c>
      <c r="Q119" s="13"/>
      <c r="S119" s="2" t="s">
        <v>1121</v>
      </c>
      <c r="W119" s="27" t="s">
        <v>396</v>
      </c>
      <c r="X119" s="2" t="s">
        <v>949</v>
      </c>
      <c r="AL119" s="13"/>
      <c r="AM119" s="267"/>
      <c r="AN119" s="110"/>
      <c r="AO119" s="110"/>
      <c r="AP119" s="110"/>
      <c r="AQ119" s="9"/>
      <c r="AR119" s="13"/>
      <c r="AS119" s="9"/>
    </row>
    <row r="120" spans="2:45" ht="12" customHeight="1" x14ac:dyDescent="0.15">
      <c r="B120" s="9"/>
      <c r="C120" s="9"/>
      <c r="G120" s="9" t="s">
        <v>1118</v>
      </c>
      <c r="L120" s="106" t="s">
        <v>1110</v>
      </c>
      <c r="M120" s="10"/>
      <c r="N120" s="11"/>
      <c r="O120" s="11"/>
      <c r="P120" s="11"/>
      <c r="Q120" s="12"/>
      <c r="R120" s="11" t="s">
        <v>1122</v>
      </c>
      <c r="S120" s="11"/>
      <c r="T120" s="11"/>
      <c r="U120" s="11"/>
      <c r="V120" s="11"/>
      <c r="W120" s="28" t="s">
        <v>396</v>
      </c>
      <c r="X120" s="11" t="s">
        <v>946</v>
      </c>
      <c r="Y120" s="11"/>
      <c r="Z120" s="11"/>
      <c r="AA120" s="11"/>
      <c r="AB120" s="28" t="s">
        <v>396</v>
      </c>
      <c r="AC120" s="11" t="s">
        <v>947</v>
      </c>
      <c r="AD120" s="11"/>
      <c r="AE120" s="11"/>
      <c r="AF120" s="11"/>
      <c r="AG120" s="11"/>
      <c r="AH120" s="11"/>
      <c r="AI120" s="28" t="s">
        <v>396</v>
      </c>
      <c r="AJ120" s="11" t="s">
        <v>494</v>
      </c>
      <c r="AK120" s="11"/>
      <c r="AL120" s="12"/>
      <c r="AM120" s="267"/>
      <c r="AN120" s="110"/>
      <c r="AO120" s="110"/>
      <c r="AP120" s="110"/>
      <c r="AQ120" s="9"/>
      <c r="AR120" s="13"/>
      <c r="AS120" s="9"/>
    </row>
    <row r="121" spans="2:45" ht="12" customHeight="1" x14ac:dyDescent="0.15">
      <c r="B121" s="9"/>
      <c r="C121" s="9"/>
      <c r="G121" s="9" t="s">
        <v>1119</v>
      </c>
      <c r="L121" s="106" t="s">
        <v>1111</v>
      </c>
      <c r="M121" s="26" t="s">
        <v>396</v>
      </c>
      <c r="N121" s="4" t="s">
        <v>1125</v>
      </c>
      <c r="Q121" s="13"/>
      <c r="R121" s="3" t="s">
        <v>937</v>
      </c>
      <c r="S121" s="4"/>
      <c r="T121" s="4"/>
      <c r="U121" s="4"/>
      <c r="V121" s="4" t="s">
        <v>230</v>
      </c>
      <c r="W121" s="1212"/>
      <c r="X121" s="1212"/>
      <c r="Y121" s="1212"/>
      <c r="Z121" s="1212"/>
      <c r="AA121" s="1212"/>
      <c r="AB121" s="1212"/>
      <c r="AC121" s="1212"/>
      <c r="AD121" s="1212"/>
      <c r="AE121" s="1212"/>
      <c r="AF121" s="1212"/>
      <c r="AG121" s="1212"/>
      <c r="AH121" s="1212"/>
      <c r="AI121" s="1212"/>
      <c r="AJ121" s="1212"/>
      <c r="AK121" s="1212"/>
      <c r="AL121" s="5" t="s">
        <v>1276</v>
      </c>
      <c r="AM121" s="267"/>
      <c r="AN121" s="110"/>
      <c r="AO121" s="110"/>
      <c r="AP121" s="110"/>
      <c r="AQ121" s="9"/>
      <c r="AR121" s="13"/>
      <c r="AS121" s="9"/>
    </row>
    <row r="122" spans="2:45" ht="12" customHeight="1" x14ac:dyDescent="0.15">
      <c r="B122" s="9"/>
      <c r="C122" s="9"/>
      <c r="G122" s="9"/>
      <c r="L122" s="106" t="s">
        <v>1112</v>
      </c>
      <c r="N122" s="2" t="s">
        <v>1126</v>
      </c>
      <c r="Q122" s="13"/>
      <c r="R122" s="9" t="s">
        <v>939</v>
      </c>
      <c r="W122" s="27" t="s">
        <v>396</v>
      </c>
      <c r="X122" s="2" t="s">
        <v>943</v>
      </c>
      <c r="AA122" s="27" t="s">
        <v>396</v>
      </c>
      <c r="AB122" s="2" t="s">
        <v>1292</v>
      </c>
      <c r="AE122" s="111"/>
      <c r="AF122" s="1173"/>
      <c r="AG122" s="1173"/>
      <c r="AH122" s="1173"/>
      <c r="AI122" s="1173"/>
      <c r="AJ122" s="1173"/>
      <c r="AK122" s="1173"/>
      <c r="AL122" s="13" t="s">
        <v>1276</v>
      </c>
      <c r="AM122" s="267"/>
      <c r="AN122" s="110"/>
      <c r="AO122" s="110"/>
      <c r="AP122" s="110"/>
      <c r="AQ122" s="9"/>
      <c r="AR122" s="13"/>
      <c r="AS122" s="9"/>
    </row>
    <row r="123" spans="2:45" ht="12" customHeight="1" x14ac:dyDescent="0.15">
      <c r="B123" s="9"/>
      <c r="C123" s="9"/>
      <c r="G123" s="9"/>
      <c r="L123" s="106"/>
      <c r="Q123" s="13"/>
      <c r="R123" s="9" t="s">
        <v>940</v>
      </c>
      <c r="X123" s="27" t="s">
        <v>396</v>
      </c>
      <c r="Y123" s="2" t="s">
        <v>944</v>
      </c>
      <c r="AA123" s="27" t="s">
        <v>396</v>
      </c>
      <c r="AB123" s="2" t="s">
        <v>945</v>
      </c>
      <c r="AD123" s="1173"/>
      <c r="AE123" s="1296"/>
      <c r="AF123" s="1296"/>
      <c r="AG123" s="1296"/>
      <c r="AH123" s="1296"/>
      <c r="AI123" s="1296"/>
      <c r="AJ123" s="1296"/>
      <c r="AK123" s="1296"/>
      <c r="AL123" s="13" t="s">
        <v>1276</v>
      </c>
      <c r="AM123" s="267"/>
      <c r="AN123" s="110"/>
      <c r="AO123" s="110"/>
      <c r="AP123" s="110"/>
      <c r="AQ123" s="9"/>
      <c r="AR123" s="13"/>
      <c r="AS123" s="9"/>
    </row>
    <row r="124" spans="2:45" ht="12" customHeight="1" x14ac:dyDescent="0.15">
      <c r="B124" s="9"/>
      <c r="C124" s="9"/>
      <c r="G124" s="9"/>
      <c r="L124" s="106"/>
      <c r="Q124" s="13"/>
      <c r="R124" s="9"/>
      <c r="S124" s="2" t="s">
        <v>942</v>
      </c>
      <c r="W124" s="27" t="s">
        <v>396</v>
      </c>
      <c r="X124" s="2" t="s">
        <v>946</v>
      </c>
      <c r="AB124" s="27" t="s">
        <v>396</v>
      </c>
      <c r="AC124" s="2" t="s">
        <v>947</v>
      </c>
      <c r="AI124" s="27" t="s">
        <v>396</v>
      </c>
      <c r="AJ124" s="2" t="s">
        <v>494</v>
      </c>
      <c r="AL124" s="13"/>
      <c r="AM124" s="267"/>
      <c r="AN124" s="110"/>
      <c r="AO124" s="110"/>
      <c r="AP124" s="110"/>
      <c r="AQ124" s="9"/>
      <c r="AR124" s="13"/>
      <c r="AS124" s="9"/>
    </row>
    <row r="125" spans="2:45" ht="12" customHeight="1" x14ac:dyDescent="0.15">
      <c r="B125" s="9"/>
      <c r="C125" s="9"/>
      <c r="G125" s="9"/>
      <c r="L125" s="106"/>
      <c r="M125" s="9"/>
      <c r="Q125" s="13"/>
      <c r="R125" s="9" t="s">
        <v>941</v>
      </c>
      <c r="W125" s="27" t="s">
        <v>396</v>
      </c>
      <c r="X125" s="2" t="s">
        <v>949</v>
      </c>
      <c r="AL125" s="13"/>
      <c r="AM125" s="267"/>
      <c r="AN125" s="110"/>
      <c r="AO125" s="110"/>
      <c r="AP125" s="110"/>
      <c r="AQ125" s="9"/>
      <c r="AR125" s="13"/>
      <c r="AS125" s="9"/>
    </row>
    <row r="126" spans="2:45" ht="12" customHeight="1" x14ac:dyDescent="0.15">
      <c r="B126" s="9"/>
      <c r="C126" s="9"/>
      <c r="G126" s="9"/>
      <c r="L126" s="106"/>
      <c r="M126" s="9"/>
      <c r="Q126" s="13"/>
      <c r="S126" s="2" t="s">
        <v>950</v>
      </c>
      <c r="W126" s="27" t="s">
        <v>396</v>
      </c>
      <c r="X126" s="2" t="s">
        <v>952</v>
      </c>
      <c r="AF126" s="27" t="s">
        <v>396</v>
      </c>
      <c r="AG126" s="2" t="s">
        <v>494</v>
      </c>
      <c r="AL126" s="13"/>
      <c r="AM126" s="267"/>
      <c r="AN126" s="110"/>
      <c r="AO126" s="110"/>
      <c r="AP126" s="110"/>
      <c r="AQ126" s="9"/>
      <c r="AR126" s="13"/>
      <c r="AS126" s="9"/>
    </row>
    <row r="127" spans="2:45" ht="12" customHeight="1" x14ac:dyDescent="0.15">
      <c r="B127" s="9"/>
      <c r="C127" s="9"/>
      <c r="G127" s="9"/>
      <c r="L127" s="106"/>
      <c r="M127" s="10"/>
      <c r="N127" s="28" t="s">
        <v>396</v>
      </c>
      <c r="O127" s="11" t="s">
        <v>958</v>
      </c>
      <c r="P127" s="11"/>
      <c r="Q127" s="12"/>
      <c r="R127" s="11"/>
      <c r="S127" s="11" t="s">
        <v>951</v>
      </c>
      <c r="T127" s="11"/>
      <c r="U127" s="11"/>
      <c r="V127" s="11"/>
      <c r="W127" s="11"/>
      <c r="X127" s="11"/>
      <c r="Y127" s="11"/>
      <c r="Z127" s="28" t="s">
        <v>396</v>
      </c>
      <c r="AA127" s="11" t="s">
        <v>953</v>
      </c>
      <c r="AB127" s="11"/>
      <c r="AC127" s="11"/>
      <c r="AD127" s="11"/>
      <c r="AE127" s="11"/>
      <c r="AF127" s="11"/>
      <c r="AG127" s="28" t="s">
        <v>396</v>
      </c>
      <c r="AH127" s="11" t="s">
        <v>494</v>
      </c>
      <c r="AI127" s="11"/>
      <c r="AJ127" s="11"/>
      <c r="AK127" s="11"/>
      <c r="AL127" s="12"/>
      <c r="AM127" s="267"/>
      <c r="AN127" s="110"/>
      <c r="AO127" s="110"/>
      <c r="AP127" s="110"/>
      <c r="AQ127" s="9"/>
      <c r="AR127" s="13"/>
      <c r="AS127" s="9"/>
    </row>
    <row r="128" spans="2:45" ht="12" customHeight="1" x14ac:dyDescent="0.15">
      <c r="B128" s="9"/>
      <c r="C128" s="9"/>
      <c r="G128" s="9"/>
      <c r="L128" s="106"/>
      <c r="M128" s="26" t="s">
        <v>396</v>
      </c>
      <c r="N128" s="2" t="s">
        <v>1132</v>
      </c>
      <c r="Q128" s="13"/>
      <c r="R128" s="3" t="s">
        <v>937</v>
      </c>
      <c r="S128" s="4"/>
      <c r="T128" s="4"/>
      <c r="U128" s="4"/>
      <c r="V128" s="4" t="s">
        <v>230</v>
      </c>
      <c r="W128" s="1212"/>
      <c r="X128" s="1212"/>
      <c r="Y128" s="1212"/>
      <c r="Z128" s="1212"/>
      <c r="AA128" s="1212"/>
      <c r="AB128" s="1212"/>
      <c r="AC128" s="1212"/>
      <c r="AD128" s="1212"/>
      <c r="AE128" s="1212"/>
      <c r="AF128" s="1212"/>
      <c r="AG128" s="1212"/>
      <c r="AH128" s="1212"/>
      <c r="AI128" s="1212"/>
      <c r="AJ128" s="1212"/>
      <c r="AK128" s="1212"/>
      <c r="AL128" s="5" t="s">
        <v>1276</v>
      </c>
      <c r="AM128" s="267"/>
      <c r="AN128" s="110"/>
      <c r="AO128" s="110"/>
      <c r="AP128" s="110"/>
      <c r="AQ128" s="9"/>
      <c r="AR128" s="13"/>
      <c r="AS128" s="9"/>
    </row>
    <row r="129" spans="2:45" ht="12" customHeight="1" x14ac:dyDescent="0.15">
      <c r="B129" s="9"/>
      <c r="C129" s="9"/>
      <c r="G129" s="9"/>
      <c r="L129" s="106"/>
      <c r="M129" s="9"/>
      <c r="N129" s="2" t="s">
        <v>948</v>
      </c>
      <c r="Q129" s="13"/>
      <c r="R129" s="9" t="s">
        <v>753</v>
      </c>
      <c r="U129" s="27" t="s">
        <v>396</v>
      </c>
      <c r="V129" s="2" t="s">
        <v>955</v>
      </c>
      <c r="X129" s="27" t="s">
        <v>396</v>
      </c>
      <c r="Y129" s="2" t="s">
        <v>956</v>
      </c>
      <c r="AB129" s="27" t="s">
        <v>396</v>
      </c>
      <c r="AC129" s="2" t="s">
        <v>430</v>
      </c>
      <c r="AF129" s="1173"/>
      <c r="AG129" s="1173"/>
      <c r="AH129" s="1173"/>
      <c r="AI129" s="1173"/>
      <c r="AJ129" s="1173"/>
      <c r="AK129" s="1173"/>
      <c r="AL129" s="13" t="s">
        <v>1276</v>
      </c>
      <c r="AM129" s="267"/>
      <c r="AN129" s="110"/>
      <c r="AO129" s="110"/>
      <c r="AP129" s="110"/>
      <c r="AQ129" s="9"/>
      <c r="AR129" s="13"/>
      <c r="AS129" s="9"/>
    </row>
    <row r="130" spans="2:45" ht="12" customHeight="1" x14ac:dyDescent="0.15">
      <c r="B130" s="9"/>
      <c r="C130" s="9"/>
      <c r="G130" s="9"/>
      <c r="L130" s="107"/>
      <c r="M130" s="10"/>
      <c r="N130" s="28" t="s">
        <v>396</v>
      </c>
      <c r="O130" s="11" t="s">
        <v>958</v>
      </c>
      <c r="P130" s="11"/>
      <c r="Q130" s="12"/>
      <c r="R130" s="10" t="s">
        <v>954</v>
      </c>
      <c r="S130" s="11"/>
      <c r="T130" s="11"/>
      <c r="U130" s="28" t="s">
        <v>396</v>
      </c>
      <c r="V130" s="11" t="s">
        <v>943</v>
      </c>
      <c r="W130" s="11"/>
      <c r="X130" s="11"/>
      <c r="Y130" s="28" t="s">
        <v>396</v>
      </c>
      <c r="Z130" s="11" t="s">
        <v>430</v>
      </c>
      <c r="AA130" s="11"/>
      <c r="AB130" s="11"/>
      <c r="AC130" s="1256"/>
      <c r="AD130" s="1256"/>
      <c r="AE130" s="1256"/>
      <c r="AF130" s="1256"/>
      <c r="AG130" s="1256"/>
      <c r="AH130" s="1256"/>
      <c r="AI130" s="1256"/>
      <c r="AJ130" s="11" t="s">
        <v>1276</v>
      </c>
      <c r="AK130" s="11"/>
      <c r="AL130" s="12"/>
      <c r="AM130" s="267"/>
      <c r="AN130" s="110"/>
      <c r="AO130" s="110"/>
      <c r="AP130" s="110"/>
      <c r="AQ130" s="9"/>
      <c r="AR130" s="13"/>
      <c r="AS130" s="9"/>
    </row>
    <row r="131" spans="2:45" ht="12" customHeight="1" x14ac:dyDescent="0.15">
      <c r="B131" s="9"/>
      <c r="C131" s="9"/>
      <c r="G131" s="9"/>
      <c r="L131" s="105" t="s">
        <v>959</v>
      </c>
      <c r="M131" s="26" t="s">
        <v>396</v>
      </c>
      <c r="N131" s="2" t="s">
        <v>1133</v>
      </c>
      <c r="Q131" s="13"/>
      <c r="R131" s="3" t="s">
        <v>937</v>
      </c>
      <c r="S131" s="4"/>
      <c r="T131" s="4"/>
      <c r="U131" s="4"/>
      <c r="V131" s="4" t="s">
        <v>230</v>
      </c>
      <c r="W131" s="1212"/>
      <c r="X131" s="1212"/>
      <c r="Y131" s="1212"/>
      <c r="Z131" s="1212"/>
      <c r="AA131" s="1212"/>
      <c r="AB131" s="1212"/>
      <c r="AC131" s="1212"/>
      <c r="AD131" s="1212"/>
      <c r="AE131" s="1212"/>
      <c r="AF131" s="1212"/>
      <c r="AG131" s="1212"/>
      <c r="AH131" s="1212"/>
      <c r="AI131" s="1212"/>
      <c r="AJ131" s="1212"/>
      <c r="AK131" s="1212"/>
      <c r="AL131" s="5" t="s">
        <v>1276</v>
      </c>
      <c r="AM131" s="267"/>
      <c r="AN131" s="110"/>
      <c r="AO131" s="110"/>
      <c r="AP131" s="110"/>
      <c r="AQ131" s="9"/>
      <c r="AR131" s="13"/>
      <c r="AS131" s="9"/>
    </row>
    <row r="132" spans="2:45" ht="12" customHeight="1" x14ac:dyDescent="0.15">
      <c r="B132" s="9"/>
      <c r="C132" s="9"/>
      <c r="G132" s="9"/>
      <c r="L132" s="106" t="s">
        <v>960</v>
      </c>
      <c r="M132" s="10"/>
      <c r="N132" s="11" t="s">
        <v>948</v>
      </c>
      <c r="O132" s="11"/>
      <c r="P132" s="11"/>
      <c r="Q132" s="12"/>
      <c r="R132" s="11" t="s">
        <v>1122</v>
      </c>
      <c r="S132" s="11"/>
      <c r="T132" s="11"/>
      <c r="U132" s="11"/>
      <c r="V132" s="11"/>
      <c r="W132" s="28" t="s">
        <v>396</v>
      </c>
      <c r="X132" s="11" t="s">
        <v>946</v>
      </c>
      <c r="Y132" s="11"/>
      <c r="Z132" s="11"/>
      <c r="AA132" s="11"/>
      <c r="AB132" s="28" t="s">
        <v>396</v>
      </c>
      <c r="AC132" s="11" t="s">
        <v>947</v>
      </c>
      <c r="AD132" s="11"/>
      <c r="AE132" s="11"/>
      <c r="AF132" s="11"/>
      <c r="AG132" s="11"/>
      <c r="AH132" s="11"/>
      <c r="AI132" s="28" t="s">
        <v>396</v>
      </c>
      <c r="AJ132" s="11" t="s">
        <v>494</v>
      </c>
      <c r="AK132" s="11"/>
      <c r="AL132" s="12"/>
      <c r="AM132" s="267"/>
      <c r="AN132" s="110"/>
      <c r="AO132" s="110"/>
      <c r="AP132" s="110"/>
      <c r="AQ132" s="9"/>
      <c r="AR132" s="13"/>
      <c r="AS132" s="9"/>
    </row>
    <row r="133" spans="2:45" ht="12" customHeight="1" x14ac:dyDescent="0.15">
      <c r="B133" s="9"/>
      <c r="C133" s="9"/>
      <c r="G133" s="9"/>
      <c r="L133" s="106" t="s">
        <v>1109</v>
      </c>
      <c r="M133" s="25" t="s">
        <v>396</v>
      </c>
      <c r="N133" s="2" t="s">
        <v>1132</v>
      </c>
      <c r="Q133" s="13"/>
      <c r="R133" s="3" t="s">
        <v>937</v>
      </c>
      <c r="S133" s="4"/>
      <c r="T133" s="4"/>
      <c r="U133" s="4"/>
      <c r="V133" s="4" t="s">
        <v>230</v>
      </c>
      <c r="W133" s="1212"/>
      <c r="X133" s="1212"/>
      <c r="Y133" s="1212"/>
      <c r="Z133" s="1212"/>
      <c r="AA133" s="1212"/>
      <c r="AB133" s="1212"/>
      <c r="AC133" s="1212"/>
      <c r="AD133" s="1212"/>
      <c r="AE133" s="1212"/>
      <c r="AF133" s="1212"/>
      <c r="AG133" s="1212"/>
      <c r="AH133" s="1212"/>
      <c r="AI133" s="1212"/>
      <c r="AJ133" s="1212"/>
      <c r="AK133" s="1212"/>
      <c r="AL133" s="5" t="s">
        <v>1276</v>
      </c>
      <c r="AM133" s="267"/>
      <c r="AN133" s="110"/>
      <c r="AO133" s="110"/>
      <c r="AP133" s="110"/>
      <c r="AQ133" s="9"/>
      <c r="AR133" s="13"/>
      <c r="AS133" s="9"/>
    </row>
    <row r="134" spans="2:45" ht="12" customHeight="1" x14ac:dyDescent="0.15">
      <c r="B134" s="9"/>
      <c r="C134" s="9"/>
      <c r="G134" s="9"/>
      <c r="L134" s="106" t="s">
        <v>1110</v>
      </c>
      <c r="M134" s="9"/>
      <c r="N134" s="2" t="s">
        <v>948</v>
      </c>
      <c r="Q134" s="13"/>
      <c r="R134" s="9" t="s">
        <v>753</v>
      </c>
      <c r="U134" s="27" t="s">
        <v>396</v>
      </c>
      <c r="V134" s="2" t="s">
        <v>955</v>
      </c>
      <c r="X134" s="27" t="s">
        <v>396</v>
      </c>
      <c r="Y134" s="2" t="s">
        <v>956</v>
      </c>
      <c r="AB134" s="27" t="s">
        <v>396</v>
      </c>
      <c r="AC134" s="2" t="s">
        <v>430</v>
      </c>
      <c r="AF134" s="1173"/>
      <c r="AG134" s="1173"/>
      <c r="AH134" s="1173"/>
      <c r="AI134" s="1173"/>
      <c r="AJ134" s="1173"/>
      <c r="AK134" s="1173"/>
      <c r="AL134" s="13" t="s">
        <v>1276</v>
      </c>
      <c r="AM134" s="267"/>
      <c r="AN134" s="110"/>
      <c r="AO134" s="110"/>
      <c r="AP134" s="110"/>
      <c r="AQ134" s="9"/>
      <c r="AR134" s="13"/>
      <c r="AS134" s="9"/>
    </row>
    <row r="135" spans="2:45" ht="12" customHeight="1" x14ac:dyDescent="0.15">
      <c r="B135" s="9"/>
      <c r="C135" s="9"/>
      <c r="G135" s="9"/>
      <c r="L135" s="106" t="s">
        <v>1123</v>
      </c>
      <c r="M135" s="9"/>
      <c r="R135" s="9" t="s">
        <v>954</v>
      </c>
      <c r="U135" s="27" t="s">
        <v>396</v>
      </c>
      <c r="V135" s="2" t="s">
        <v>943</v>
      </c>
      <c r="Y135" s="27" t="s">
        <v>396</v>
      </c>
      <c r="Z135" s="2" t="s">
        <v>430</v>
      </c>
      <c r="AC135" s="1173"/>
      <c r="AD135" s="1173"/>
      <c r="AE135" s="1173"/>
      <c r="AF135" s="1173"/>
      <c r="AG135" s="1173"/>
      <c r="AH135" s="1173"/>
      <c r="AI135" s="1173"/>
      <c r="AJ135" s="2" t="s">
        <v>1276</v>
      </c>
      <c r="AL135" s="13"/>
      <c r="AM135" s="267"/>
      <c r="AN135" s="110"/>
      <c r="AO135" s="110"/>
      <c r="AP135" s="110"/>
      <c r="AQ135" s="9"/>
      <c r="AR135" s="13"/>
      <c r="AS135" s="9"/>
    </row>
    <row r="136" spans="2:45" ht="12" customHeight="1" x14ac:dyDescent="0.15">
      <c r="B136" s="9"/>
      <c r="C136" s="9"/>
      <c r="G136" s="10"/>
      <c r="H136" s="11"/>
      <c r="I136" s="11"/>
      <c r="J136" s="11"/>
      <c r="K136" s="11"/>
      <c r="L136" s="107" t="s">
        <v>1124</v>
      </c>
      <c r="M136" s="10"/>
      <c r="N136" s="28" t="s">
        <v>396</v>
      </c>
      <c r="O136" s="11" t="s">
        <v>958</v>
      </c>
      <c r="P136" s="11"/>
      <c r="Q136" s="12"/>
      <c r="R136" s="11"/>
      <c r="S136" s="11"/>
      <c r="T136" s="11"/>
      <c r="U136" s="11"/>
      <c r="V136" s="11"/>
      <c r="W136" s="11"/>
      <c r="X136" s="11"/>
      <c r="Y136" s="11"/>
      <c r="Z136" s="11"/>
      <c r="AA136" s="11"/>
      <c r="AB136" s="11"/>
      <c r="AC136" s="11"/>
      <c r="AD136" s="11"/>
      <c r="AE136" s="11"/>
      <c r="AF136" s="11"/>
      <c r="AG136" s="11"/>
      <c r="AH136" s="11"/>
      <c r="AI136" s="11"/>
      <c r="AJ136" s="11"/>
      <c r="AK136" s="11"/>
      <c r="AL136" s="12"/>
      <c r="AM136" s="268"/>
      <c r="AN136" s="108"/>
      <c r="AO136" s="108"/>
      <c r="AP136" s="108"/>
      <c r="AQ136" s="10"/>
      <c r="AR136" s="12"/>
      <c r="AS136" s="9"/>
    </row>
    <row r="137" spans="2:45" ht="12" customHeight="1" x14ac:dyDescent="0.15">
      <c r="B137" s="9"/>
      <c r="C137" s="9"/>
      <c r="G137" s="9" t="s">
        <v>1113</v>
      </c>
      <c r="L137" s="26" t="s">
        <v>396</v>
      </c>
      <c r="M137" s="4" t="s">
        <v>494</v>
      </c>
      <c r="N137" s="4"/>
      <c r="O137" s="4"/>
      <c r="P137" s="7"/>
      <c r="Q137" s="8"/>
      <c r="R137" s="7" t="s">
        <v>1128</v>
      </c>
      <c r="S137" s="7"/>
      <c r="T137" s="7"/>
      <c r="U137" s="7"/>
      <c r="V137" s="7"/>
      <c r="W137" s="7"/>
      <c r="X137" s="7"/>
      <c r="Y137" s="7"/>
      <c r="Z137" s="7"/>
      <c r="AA137" s="7"/>
      <c r="AB137" s="7"/>
      <c r="AC137" s="7"/>
      <c r="AD137" s="7"/>
      <c r="AE137" s="7"/>
      <c r="AF137" s="7"/>
      <c r="AG137" s="7"/>
      <c r="AH137" s="7"/>
      <c r="AI137" s="7"/>
      <c r="AJ137" s="7"/>
      <c r="AK137" s="7"/>
      <c r="AL137" s="8"/>
      <c r="AM137" s="267"/>
      <c r="AN137" s="110"/>
      <c r="AO137" s="110"/>
      <c r="AP137" s="110"/>
      <c r="AQ137" s="9"/>
      <c r="AR137" s="13"/>
      <c r="AS137" s="9"/>
    </row>
    <row r="138" spans="2:45" ht="12" customHeight="1" x14ac:dyDescent="0.15">
      <c r="B138" s="9"/>
      <c r="C138" s="9"/>
      <c r="G138" s="9" t="s">
        <v>1114</v>
      </c>
      <c r="L138" s="26" t="s">
        <v>396</v>
      </c>
      <c r="M138" s="4" t="s">
        <v>1130</v>
      </c>
      <c r="N138" s="4"/>
      <c r="O138" s="4"/>
      <c r="P138" s="4"/>
      <c r="Q138" s="5"/>
      <c r="R138" s="2" t="s">
        <v>1129</v>
      </c>
      <c r="AM138" s="267"/>
      <c r="AN138" s="110"/>
      <c r="AO138" s="110"/>
      <c r="AP138" s="110"/>
      <c r="AQ138" s="9"/>
      <c r="AR138" s="13"/>
      <c r="AS138" s="9"/>
    </row>
    <row r="139" spans="2:45" ht="12" customHeight="1" x14ac:dyDescent="0.15">
      <c r="B139" s="9"/>
      <c r="C139" s="9"/>
      <c r="G139" s="9" t="s">
        <v>1115</v>
      </c>
      <c r="L139" s="9"/>
      <c r="M139" s="2" t="s">
        <v>1131</v>
      </c>
      <c r="Q139" s="13"/>
      <c r="AM139" s="267"/>
      <c r="AN139" s="110"/>
      <c r="AO139" s="110"/>
      <c r="AP139" s="110"/>
      <c r="AQ139" s="9"/>
      <c r="AR139" s="13"/>
      <c r="AS139" s="9"/>
    </row>
    <row r="140" spans="2:45" ht="12" customHeight="1" x14ac:dyDescent="0.15">
      <c r="B140" s="9"/>
      <c r="C140" s="9"/>
      <c r="G140" s="9"/>
      <c r="L140" s="105" t="s">
        <v>959</v>
      </c>
      <c r="M140" s="26" t="s">
        <v>396</v>
      </c>
      <c r="N140" s="4" t="s">
        <v>1134</v>
      </c>
      <c r="O140" s="4"/>
      <c r="P140" s="4"/>
      <c r="Q140" s="5"/>
      <c r="R140" s="3" t="s">
        <v>937</v>
      </c>
      <c r="S140" s="4"/>
      <c r="T140" s="4"/>
      <c r="U140" s="4"/>
      <c r="V140" s="4" t="s">
        <v>230</v>
      </c>
      <c r="W140" s="1212"/>
      <c r="X140" s="1212"/>
      <c r="Y140" s="1212"/>
      <c r="Z140" s="1212"/>
      <c r="AA140" s="1212"/>
      <c r="AB140" s="1212"/>
      <c r="AC140" s="1212"/>
      <c r="AD140" s="1212"/>
      <c r="AE140" s="1212"/>
      <c r="AF140" s="1212"/>
      <c r="AG140" s="1212"/>
      <c r="AH140" s="1212"/>
      <c r="AI140" s="1212"/>
      <c r="AJ140" s="1212"/>
      <c r="AK140" s="1212"/>
      <c r="AL140" s="5" t="s">
        <v>1276</v>
      </c>
      <c r="AM140" s="267"/>
      <c r="AN140" s="110"/>
      <c r="AO140" s="110"/>
      <c r="AP140" s="110"/>
      <c r="AQ140" s="9"/>
      <c r="AR140" s="13"/>
      <c r="AS140" s="9"/>
    </row>
    <row r="141" spans="2:45" ht="12" customHeight="1" x14ac:dyDescent="0.15">
      <c r="B141" s="9"/>
      <c r="C141" s="9"/>
      <c r="G141" s="9" t="s">
        <v>352</v>
      </c>
      <c r="L141" s="106" t="s">
        <v>960</v>
      </c>
      <c r="N141" s="2" t="s">
        <v>1135</v>
      </c>
      <c r="Q141" s="13"/>
      <c r="R141" s="9" t="s">
        <v>1120</v>
      </c>
      <c r="W141" s="27" t="s">
        <v>396</v>
      </c>
      <c r="X141" s="2" t="s">
        <v>943</v>
      </c>
      <c r="AA141" s="27" t="s">
        <v>396</v>
      </c>
      <c r="AB141" s="2" t="s">
        <v>430</v>
      </c>
      <c r="AE141" s="1173"/>
      <c r="AF141" s="1173"/>
      <c r="AG141" s="1173"/>
      <c r="AH141" s="1173"/>
      <c r="AI141" s="1173"/>
      <c r="AJ141" s="1173"/>
      <c r="AK141" s="1173"/>
      <c r="AL141" s="13" t="s">
        <v>1276</v>
      </c>
      <c r="AM141" s="267"/>
      <c r="AN141" s="110"/>
      <c r="AO141" s="110"/>
      <c r="AP141" s="110"/>
      <c r="AQ141" s="9"/>
      <c r="AR141" s="13"/>
      <c r="AS141" s="9"/>
    </row>
    <row r="142" spans="2:45" ht="12" customHeight="1" x14ac:dyDescent="0.15">
      <c r="B142" s="9"/>
      <c r="C142" s="9"/>
      <c r="G142" s="9" t="s">
        <v>353</v>
      </c>
      <c r="L142" s="106" t="s">
        <v>1109</v>
      </c>
      <c r="M142" s="9"/>
      <c r="N142" s="2" t="s">
        <v>948</v>
      </c>
      <c r="Q142" s="13"/>
      <c r="S142" s="2" t="s">
        <v>1121</v>
      </c>
      <c r="W142" s="27" t="s">
        <v>396</v>
      </c>
      <c r="X142" s="2" t="s">
        <v>949</v>
      </c>
      <c r="AL142" s="13"/>
      <c r="AM142" s="267"/>
      <c r="AN142" s="110"/>
      <c r="AO142" s="110"/>
      <c r="AP142" s="110"/>
      <c r="AQ142" s="9"/>
      <c r="AR142" s="13"/>
      <c r="AS142" s="9"/>
    </row>
    <row r="143" spans="2:45" ht="12" customHeight="1" x14ac:dyDescent="0.15">
      <c r="B143" s="9"/>
      <c r="C143" s="9"/>
      <c r="G143" s="9" t="s">
        <v>1288</v>
      </c>
      <c r="L143" s="106" t="s">
        <v>1110</v>
      </c>
      <c r="M143" s="10"/>
      <c r="N143" s="11"/>
      <c r="O143" s="11"/>
      <c r="P143" s="11"/>
      <c r="Q143" s="12"/>
      <c r="R143" s="11" t="s">
        <v>1122</v>
      </c>
      <c r="S143" s="11"/>
      <c r="T143" s="11"/>
      <c r="U143" s="11"/>
      <c r="V143" s="11"/>
      <c r="W143" s="28" t="s">
        <v>396</v>
      </c>
      <c r="X143" s="11" t="s">
        <v>946</v>
      </c>
      <c r="Y143" s="11"/>
      <c r="Z143" s="11"/>
      <c r="AA143" s="11"/>
      <c r="AB143" s="28" t="s">
        <v>396</v>
      </c>
      <c r="AC143" s="11" t="s">
        <v>947</v>
      </c>
      <c r="AD143" s="11"/>
      <c r="AE143" s="11"/>
      <c r="AF143" s="11"/>
      <c r="AG143" s="11"/>
      <c r="AH143" s="11"/>
      <c r="AI143" s="28" t="s">
        <v>396</v>
      </c>
      <c r="AJ143" s="11" t="s">
        <v>494</v>
      </c>
      <c r="AK143" s="11"/>
      <c r="AL143" s="12"/>
      <c r="AM143" s="267"/>
      <c r="AN143" s="110"/>
      <c r="AO143" s="110"/>
      <c r="AP143" s="110"/>
      <c r="AQ143" s="9"/>
      <c r="AR143" s="13"/>
      <c r="AS143" s="9"/>
    </row>
    <row r="144" spans="2:45" ht="12" customHeight="1" x14ac:dyDescent="0.15">
      <c r="B144" s="9"/>
      <c r="C144" s="9"/>
      <c r="G144" s="9"/>
      <c r="L144" s="106" t="s">
        <v>1111</v>
      </c>
      <c r="M144" s="26" t="s">
        <v>396</v>
      </c>
      <c r="N144" s="4" t="s">
        <v>1125</v>
      </c>
      <c r="Q144" s="13"/>
      <c r="R144" s="3" t="s">
        <v>937</v>
      </c>
      <c r="S144" s="4"/>
      <c r="T144" s="4"/>
      <c r="U144" s="4"/>
      <c r="V144" s="4" t="s">
        <v>230</v>
      </c>
      <c r="W144" s="1212"/>
      <c r="X144" s="1212"/>
      <c r="Y144" s="1212"/>
      <c r="Z144" s="1212"/>
      <c r="AA144" s="1212"/>
      <c r="AB144" s="1212"/>
      <c r="AC144" s="1212"/>
      <c r="AD144" s="1212"/>
      <c r="AE144" s="1212"/>
      <c r="AF144" s="1212"/>
      <c r="AG144" s="1212"/>
      <c r="AH144" s="1212"/>
      <c r="AI144" s="1212"/>
      <c r="AJ144" s="1212"/>
      <c r="AK144" s="1212"/>
      <c r="AL144" s="5" t="s">
        <v>1276</v>
      </c>
      <c r="AM144" s="267"/>
      <c r="AN144" s="110"/>
      <c r="AO144" s="110"/>
      <c r="AP144" s="110"/>
      <c r="AQ144" s="9"/>
      <c r="AR144" s="13"/>
      <c r="AS144" s="9"/>
    </row>
    <row r="145" spans="2:45" ht="12" customHeight="1" x14ac:dyDescent="0.15">
      <c r="B145" s="9"/>
      <c r="C145" s="9"/>
      <c r="G145" s="9" t="s">
        <v>1289</v>
      </c>
      <c r="L145" s="106" t="s">
        <v>1112</v>
      </c>
      <c r="N145" s="2" t="s">
        <v>1126</v>
      </c>
      <c r="Q145" s="13"/>
      <c r="R145" s="9" t="s">
        <v>939</v>
      </c>
      <c r="W145" s="27" t="s">
        <v>396</v>
      </c>
      <c r="X145" s="2" t="s">
        <v>943</v>
      </c>
      <c r="AA145" s="27" t="s">
        <v>396</v>
      </c>
      <c r="AB145" s="2" t="s">
        <v>430</v>
      </c>
      <c r="AE145" s="1173"/>
      <c r="AF145" s="1173"/>
      <c r="AG145" s="1173"/>
      <c r="AH145" s="1173"/>
      <c r="AI145" s="1173"/>
      <c r="AJ145" s="1173"/>
      <c r="AK145" s="1173"/>
      <c r="AL145" s="13" t="s">
        <v>1276</v>
      </c>
      <c r="AM145" s="267"/>
      <c r="AN145" s="110"/>
      <c r="AO145" s="110"/>
      <c r="AP145" s="110"/>
      <c r="AQ145" s="9"/>
      <c r="AR145" s="13"/>
      <c r="AS145" s="9"/>
    </row>
    <row r="146" spans="2:45" ht="12" customHeight="1" x14ac:dyDescent="0.15">
      <c r="B146" s="9"/>
      <c r="C146" s="9"/>
      <c r="G146" s="9"/>
      <c r="L146" s="106"/>
      <c r="Q146" s="13"/>
      <c r="R146" s="9" t="s">
        <v>940</v>
      </c>
      <c r="X146" s="27" t="s">
        <v>396</v>
      </c>
      <c r="Y146" s="2" t="s">
        <v>944</v>
      </c>
      <c r="AA146" s="27" t="s">
        <v>396</v>
      </c>
      <c r="AB146" s="2" t="s">
        <v>945</v>
      </c>
      <c r="AD146" s="1173"/>
      <c r="AE146" s="1296"/>
      <c r="AF146" s="1296"/>
      <c r="AG146" s="1296"/>
      <c r="AH146" s="1296"/>
      <c r="AI146" s="1296"/>
      <c r="AJ146" s="1296"/>
      <c r="AK146" s="1296"/>
      <c r="AL146" s="13" t="s">
        <v>1276</v>
      </c>
      <c r="AM146" s="267"/>
      <c r="AN146" s="110"/>
      <c r="AO146" s="110"/>
      <c r="AP146" s="110"/>
      <c r="AQ146" s="9"/>
      <c r="AR146" s="13"/>
      <c r="AS146" s="9"/>
    </row>
    <row r="147" spans="2:45" ht="12" customHeight="1" x14ac:dyDescent="0.15">
      <c r="B147" s="9"/>
      <c r="C147" s="9"/>
      <c r="G147" s="9"/>
      <c r="L147" s="106"/>
      <c r="Q147" s="13"/>
      <c r="R147" s="9"/>
      <c r="S147" s="2" t="s">
        <v>942</v>
      </c>
      <c r="W147" s="27" t="s">
        <v>396</v>
      </c>
      <c r="X147" s="2" t="s">
        <v>946</v>
      </c>
      <c r="AB147" s="27" t="s">
        <v>396</v>
      </c>
      <c r="AC147" s="2" t="s">
        <v>947</v>
      </c>
      <c r="AI147" s="27" t="s">
        <v>396</v>
      </c>
      <c r="AJ147" s="2" t="s">
        <v>494</v>
      </c>
      <c r="AL147" s="13"/>
      <c r="AM147" s="267"/>
      <c r="AN147" s="110"/>
      <c r="AO147" s="110"/>
      <c r="AP147" s="110"/>
      <c r="AQ147" s="9"/>
      <c r="AR147" s="13"/>
      <c r="AS147" s="9"/>
    </row>
    <row r="148" spans="2:45" ht="12" customHeight="1" x14ac:dyDescent="0.15">
      <c r="B148" s="9"/>
      <c r="C148" s="9"/>
      <c r="G148" s="9"/>
      <c r="L148" s="106"/>
      <c r="M148" s="9"/>
      <c r="Q148" s="13"/>
      <c r="R148" s="9" t="s">
        <v>941</v>
      </c>
      <c r="W148" s="27" t="s">
        <v>396</v>
      </c>
      <c r="X148" s="2" t="s">
        <v>949</v>
      </c>
      <c r="AL148" s="13"/>
      <c r="AM148" s="267"/>
      <c r="AN148" s="110"/>
      <c r="AO148" s="110"/>
      <c r="AP148" s="110"/>
      <c r="AQ148" s="9"/>
      <c r="AR148" s="13"/>
      <c r="AS148" s="9"/>
    </row>
    <row r="149" spans="2:45" ht="12" customHeight="1" x14ac:dyDescent="0.15">
      <c r="B149" s="9"/>
      <c r="C149" s="9"/>
      <c r="G149" s="9"/>
      <c r="L149" s="106"/>
      <c r="M149" s="9"/>
      <c r="Q149" s="13"/>
      <c r="S149" s="2" t="s">
        <v>950</v>
      </c>
      <c r="W149" s="27" t="s">
        <v>396</v>
      </c>
      <c r="X149" s="2" t="s">
        <v>952</v>
      </c>
      <c r="AF149" s="27" t="s">
        <v>396</v>
      </c>
      <c r="AG149" s="2" t="s">
        <v>494</v>
      </c>
      <c r="AL149" s="13"/>
      <c r="AM149" s="267"/>
      <c r="AN149" s="110"/>
      <c r="AO149" s="110"/>
      <c r="AP149" s="110"/>
      <c r="AQ149" s="9"/>
      <c r="AR149" s="13"/>
      <c r="AS149" s="9"/>
    </row>
    <row r="150" spans="2:45" ht="12" customHeight="1" x14ac:dyDescent="0.15">
      <c r="B150" s="9"/>
      <c r="C150" s="9"/>
      <c r="G150" s="9"/>
      <c r="L150" s="106"/>
      <c r="M150" s="10"/>
      <c r="N150" s="28" t="s">
        <v>396</v>
      </c>
      <c r="O150" s="11" t="s">
        <v>958</v>
      </c>
      <c r="P150" s="11"/>
      <c r="Q150" s="12"/>
      <c r="R150" s="11"/>
      <c r="S150" s="11" t="s">
        <v>951</v>
      </c>
      <c r="T150" s="11"/>
      <c r="U150" s="11"/>
      <c r="V150" s="11"/>
      <c r="W150" s="11"/>
      <c r="X150" s="11"/>
      <c r="Y150" s="11"/>
      <c r="Z150" s="28" t="s">
        <v>396</v>
      </c>
      <c r="AA150" s="11" t="s">
        <v>953</v>
      </c>
      <c r="AB150" s="11"/>
      <c r="AC150" s="11"/>
      <c r="AD150" s="11"/>
      <c r="AE150" s="11"/>
      <c r="AF150" s="11"/>
      <c r="AG150" s="28" t="s">
        <v>396</v>
      </c>
      <c r="AH150" s="11" t="s">
        <v>494</v>
      </c>
      <c r="AI150" s="11"/>
      <c r="AJ150" s="11"/>
      <c r="AK150" s="11"/>
      <c r="AL150" s="12"/>
      <c r="AM150" s="267"/>
      <c r="AN150" s="110"/>
      <c r="AO150" s="110"/>
      <c r="AP150" s="110"/>
      <c r="AQ150" s="9"/>
      <c r="AR150" s="13"/>
      <c r="AS150" s="9"/>
    </row>
    <row r="151" spans="2:45" ht="12" customHeight="1" x14ac:dyDescent="0.15">
      <c r="B151" s="9"/>
      <c r="C151" s="9"/>
      <c r="G151" s="9"/>
      <c r="L151" s="106"/>
      <c r="M151" s="26" t="s">
        <v>396</v>
      </c>
      <c r="N151" s="2" t="s">
        <v>1132</v>
      </c>
      <c r="Q151" s="13"/>
      <c r="R151" s="3" t="s">
        <v>937</v>
      </c>
      <c r="S151" s="4"/>
      <c r="T151" s="4"/>
      <c r="U151" s="4"/>
      <c r="V151" s="4" t="s">
        <v>230</v>
      </c>
      <c r="W151" s="1212"/>
      <c r="X151" s="1212"/>
      <c r="Y151" s="1212"/>
      <c r="Z151" s="1212"/>
      <c r="AA151" s="1212"/>
      <c r="AB151" s="1212"/>
      <c r="AC151" s="1212"/>
      <c r="AD151" s="1212"/>
      <c r="AE151" s="1212"/>
      <c r="AF151" s="1212"/>
      <c r="AG151" s="1212"/>
      <c r="AH151" s="1212"/>
      <c r="AI151" s="1212"/>
      <c r="AJ151" s="1212"/>
      <c r="AK151" s="1212"/>
      <c r="AL151" s="5" t="s">
        <v>1276</v>
      </c>
      <c r="AM151" s="267"/>
      <c r="AN151" s="110"/>
      <c r="AO151" s="110"/>
      <c r="AP151" s="110"/>
      <c r="AQ151" s="9"/>
      <c r="AR151" s="13"/>
      <c r="AS151" s="9"/>
    </row>
    <row r="152" spans="2:45" ht="12" customHeight="1" x14ac:dyDescent="0.15">
      <c r="B152" s="9"/>
      <c r="C152" s="9"/>
      <c r="G152" s="9"/>
      <c r="L152" s="106"/>
      <c r="M152" s="9"/>
      <c r="N152" s="2" t="s">
        <v>948</v>
      </c>
      <c r="Q152" s="13"/>
      <c r="R152" s="9" t="s">
        <v>753</v>
      </c>
      <c r="U152" s="27" t="s">
        <v>396</v>
      </c>
      <c r="V152" s="2" t="s">
        <v>955</v>
      </c>
      <c r="X152" s="27" t="s">
        <v>396</v>
      </c>
      <c r="Y152" s="2" t="s">
        <v>956</v>
      </c>
      <c r="AB152" s="27" t="s">
        <v>396</v>
      </c>
      <c r="AC152" s="2" t="s">
        <v>430</v>
      </c>
      <c r="AF152" s="1173"/>
      <c r="AG152" s="1173"/>
      <c r="AH152" s="1173"/>
      <c r="AI152" s="1173"/>
      <c r="AJ152" s="1173"/>
      <c r="AK152" s="1173"/>
      <c r="AL152" s="13" t="s">
        <v>1276</v>
      </c>
      <c r="AM152" s="267"/>
      <c r="AN152" s="110"/>
      <c r="AO152" s="110"/>
      <c r="AP152" s="110"/>
      <c r="AQ152" s="9"/>
      <c r="AR152" s="13"/>
      <c r="AS152" s="9"/>
    </row>
    <row r="153" spans="2:45" ht="12" customHeight="1" x14ac:dyDescent="0.15">
      <c r="B153" s="9"/>
      <c r="C153" s="9"/>
      <c r="G153" s="9"/>
      <c r="L153" s="107"/>
      <c r="M153" s="10"/>
      <c r="N153" s="28" t="s">
        <v>396</v>
      </c>
      <c r="O153" s="11" t="s">
        <v>958</v>
      </c>
      <c r="P153" s="11"/>
      <c r="Q153" s="12"/>
      <c r="R153" s="10" t="s">
        <v>954</v>
      </c>
      <c r="S153" s="11"/>
      <c r="T153" s="11"/>
      <c r="U153" s="28" t="s">
        <v>396</v>
      </c>
      <c r="V153" s="11" t="s">
        <v>943</v>
      </c>
      <c r="W153" s="11"/>
      <c r="X153" s="11"/>
      <c r="Y153" s="28" t="s">
        <v>396</v>
      </c>
      <c r="Z153" s="11" t="s">
        <v>430</v>
      </c>
      <c r="AA153" s="11"/>
      <c r="AB153" s="11"/>
      <c r="AC153" s="1256"/>
      <c r="AD153" s="1256"/>
      <c r="AE153" s="1256"/>
      <c r="AF153" s="1256"/>
      <c r="AG153" s="1256"/>
      <c r="AH153" s="1256"/>
      <c r="AI153" s="1256"/>
      <c r="AJ153" s="11" t="s">
        <v>1276</v>
      </c>
      <c r="AK153" s="11"/>
      <c r="AL153" s="12"/>
      <c r="AM153" s="267"/>
      <c r="AN153" s="110"/>
      <c r="AO153" s="110"/>
      <c r="AP153" s="110"/>
      <c r="AQ153" s="9"/>
      <c r="AR153" s="13"/>
      <c r="AS153" s="9"/>
    </row>
    <row r="154" spans="2:45" ht="12" customHeight="1" x14ac:dyDescent="0.15">
      <c r="B154" s="9"/>
      <c r="C154" s="9"/>
      <c r="G154" s="9"/>
      <c r="L154" s="105" t="s">
        <v>959</v>
      </c>
      <c r="M154" s="26" t="s">
        <v>396</v>
      </c>
      <c r="N154" s="2" t="s">
        <v>1133</v>
      </c>
      <c r="Q154" s="13"/>
      <c r="R154" s="3" t="s">
        <v>937</v>
      </c>
      <c r="S154" s="4"/>
      <c r="T154" s="4"/>
      <c r="U154" s="4"/>
      <c r="V154" s="4" t="s">
        <v>230</v>
      </c>
      <c r="W154" s="1212"/>
      <c r="X154" s="1212"/>
      <c r="Y154" s="1212"/>
      <c r="Z154" s="1212"/>
      <c r="AA154" s="1212"/>
      <c r="AB154" s="1212"/>
      <c r="AC154" s="1212"/>
      <c r="AD154" s="1212"/>
      <c r="AE154" s="1212"/>
      <c r="AF154" s="1212"/>
      <c r="AG154" s="1212"/>
      <c r="AH154" s="1212"/>
      <c r="AI154" s="1212"/>
      <c r="AJ154" s="1212"/>
      <c r="AK154" s="1212"/>
      <c r="AL154" s="5" t="s">
        <v>1276</v>
      </c>
      <c r="AM154" s="267"/>
      <c r="AN154" s="110"/>
      <c r="AO154" s="110"/>
      <c r="AP154" s="110"/>
      <c r="AQ154" s="9"/>
      <c r="AR154" s="13"/>
      <c r="AS154" s="9"/>
    </row>
    <row r="155" spans="2:45" ht="12" customHeight="1" x14ac:dyDescent="0.15">
      <c r="B155" s="9"/>
      <c r="C155" s="9"/>
      <c r="G155" s="9"/>
      <c r="L155" s="106" t="s">
        <v>960</v>
      </c>
      <c r="M155" s="10"/>
      <c r="N155" s="11" t="s">
        <v>948</v>
      </c>
      <c r="O155" s="11"/>
      <c r="P155" s="11"/>
      <c r="Q155" s="12"/>
      <c r="R155" s="11" t="s">
        <v>1122</v>
      </c>
      <c r="S155" s="11"/>
      <c r="T155" s="11"/>
      <c r="U155" s="11"/>
      <c r="V155" s="11"/>
      <c r="W155" s="28" t="s">
        <v>396</v>
      </c>
      <c r="X155" s="11" t="s">
        <v>946</v>
      </c>
      <c r="Y155" s="11"/>
      <c r="Z155" s="11"/>
      <c r="AA155" s="11"/>
      <c r="AB155" s="28" t="s">
        <v>396</v>
      </c>
      <c r="AC155" s="11" t="s">
        <v>947</v>
      </c>
      <c r="AD155" s="11"/>
      <c r="AE155" s="11"/>
      <c r="AF155" s="11"/>
      <c r="AG155" s="11"/>
      <c r="AH155" s="11"/>
      <c r="AI155" s="28" t="s">
        <v>396</v>
      </c>
      <c r="AJ155" s="11" t="s">
        <v>494</v>
      </c>
      <c r="AK155" s="11"/>
      <c r="AL155" s="12"/>
      <c r="AM155" s="267"/>
      <c r="AN155" s="110"/>
      <c r="AO155" s="110"/>
      <c r="AP155" s="110"/>
      <c r="AQ155" s="9"/>
      <c r="AR155" s="13"/>
      <c r="AS155" s="9"/>
    </row>
    <row r="156" spans="2:45" ht="12" customHeight="1" x14ac:dyDescent="0.15">
      <c r="B156" s="9"/>
      <c r="C156" s="9"/>
      <c r="G156" s="9"/>
      <c r="L156" s="106" t="s">
        <v>1109</v>
      </c>
      <c r="M156" s="25" t="s">
        <v>396</v>
      </c>
      <c r="N156" s="2" t="s">
        <v>1132</v>
      </c>
      <c r="Q156" s="13"/>
      <c r="R156" s="3" t="s">
        <v>937</v>
      </c>
      <c r="S156" s="4"/>
      <c r="T156" s="4"/>
      <c r="U156" s="4"/>
      <c r="V156" s="4" t="s">
        <v>230</v>
      </c>
      <c r="W156" s="1212"/>
      <c r="X156" s="1212"/>
      <c r="Y156" s="1212"/>
      <c r="Z156" s="1212"/>
      <c r="AA156" s="1212"/>
      <c r="AB156" s="1212"/>
      <c r="AC156" s="1212"/>
      <c r="AD156" s="1212"/>
      <c r="AE156" s="1212"/>
      <c r="AF156" s="1212"/>
      <c r="AG156" s="1212"/>
      <c r="AH156" s="1212"/>
      <c r="AI156" s="1212"/>
      <c r="AJ156" s="1212"/>
      <c r="AK156" s="1212"/>
      <c r="AL156" s="5" t="s">
        <v>1276</v>
      </c>
      <c r="AM156" s="267"/>
      <c r="AN156" s="110"/>
      <c r="AO156" s="110"/>
      <c r="AP156" s="110"/>
      <c r="AQ156" s="9"/>
      <c r="AR156" s="13"/>
      <c r="AS156" s="9"/>
    </row>
    <row r="157" spans="2:45" ht="12" customHeight="1" x14ac:dyDescent="0.15">
      <c r="B157" s="9"/>
      <c r="C157" s="9"/>
      <c r="G157" s="9"/>
      <c r="L157" s="106" t="s">
        <v>1110</v>
      </c>
      <c r="M157" s="9"/>
      <c r="N157" s="2" t="s">
        <v>948</v>
      </c>
      <c r="Q157" s="13"/>
      <c r="R157" s="9" t="s">
        <v>753</v>
      </c>
      <c r="U157" s="27" t="s">
        <v>396</v>
      </c>
      <c r="V157" s="2" t="s">
        <v>955</v>
      </c>
      <c r="X157" s="27" t="s">
        <v>396</v>
      </c>
      <c r="Y157" s="2" t="s">
        <v>956</v>
      </c>
      <c r="AB157" s="27" t="s">
        <v>396</v>
      </c>
      <c r="AC157" s="2" t="s">
        <v>430</v>
      </c>
      <c r="AF157" s="1173"/>
      <c r="AG157" s="1173"/>
      <c r="AH157" s="1173"/>
      <c r="AI157" s="1173"/>
      <c r="AJ157" s="1173"/>
      <c r="AK157" s="1173"/>
      <c r="AL157" s="13" t="s">
        <v>1276</v>
      </c>
      <c r="AM157" s="267"/>
      <c r="AN157" s="110"/>
      <c r="AO157" s="110"/>
      <c r="AP157" s="110"/>
      <c r="AQ157" s="9"/>
      <c r="AR157" s="13"/>
      <c r="AS157" s="9"/>
    </row>
    <row r="158" spans="2:45" ht="12" customHeight="1" x14ac:dyDescent="0.15">
      <c r="B158" s="9"/>
      <c r="C158" s="9"/>
      <c r="G158" s="9"/>
      <c r="L158" s="106" t="s">
        <v>1123</v>
      </c>
      <c r="M158" s="9"/>
      <c r="R158" s="9" t="s">
        <v>954</v>
      </c>
      <c r="U158" s="27" t="s">
        <v>396</v>
      </c>
      <c r="V158" s="2" t="s">
        <v>943</v>
      </c>
      <c r="Y158" s="27" t="s">
        <v>396</v>
      </c>
      <c r="Z158" s="2" t="s">
        <v>430</v>
      </c>
      <c r="AC158" s="1173"/>
      <c r="AD158" s="1173"/>
      <c r="AE158" s="1173"/>
      <c r="AF158" s="1173"/>
      <c r="AG158" s="1173"/>
      <c r="AH158" s="1173"/>
      <c r="AI158" s="1173"/>
      <c r="AJ158" s="2" t="s">
        <v>1276</v>
      </c>
      <c r="AL158" s="13"/>
      <c r="AM158" s="267"/>
      <c r="AN158" s="110"/>
      <c r="AO158" s="110"/>
      <c r="AP158" s="110"/>
      <c r="AQ158" s="9"/>
      <c r="AR158" s="13"/>
      <c r="AS158" s="9"/>
    </row>
    <row r="159" spans="2:45" ht="12" customHeight="1" x14ac:dyDescent="0.15">
      <c r="B159" s="9"/>
      <c r="C159" s="9"/>
      <c r="G159" s="10"/>
      <c r="H159" s="11"/>
      <c r="I159" s="11"/>
      <c r="J159" s="11"/>
      <c r="K159" s="11"/>
      <c r="L159" s="107" t="s">
        <v>1124</v>
      </c>
      <c r="M159" s="10"/>
      <c r="N159" s="28" t="s">
        <v>396</v>
      </c>
      <c r="O159" s="11" t="s">
        <v>958</v>
      </c>
      <c r="P159" s="11"/>
      <c r="Q159" s="12"/>
      <c r="R159" s="11"/>
      <c r="S159" s="11"/>
      <c r="T159" s="11"/>
      <c r="U159" s="11"/>
      <c r="V159" s="11"/>
      <c r="W159" s="11"/>
      <c r="X159" s="11"/>
      <c r="Y159" s="11"/>
      <c r="Z159" s="11"/>
      <c r="AA159" s="11"/>
      <c r="AB159" s="11"/>
      <c r="AC159" s="11"/>
      <c r="AD159" s="11"/>
      <c r="AE159" s="11"/>
      <c r="AF159" s="11"/>
      <c r="AG159" s="11"/>
      <c r="AH159" s="11"/>
      <c r="AI159" s="11"/>
      <c r="AJ159" s="11"/>
      <c r="AK159" s="11"/>
      <c r="AL159" s="12"/>
      <c r="AM159" s="268"/>
      <c r="AN159" s="108"/>
      <c r="AO159" s="108"/>
      <c r="AP159" s="108"/>
      <c r="AQ159" s="10"/>
      <c r="AR159" s="12"/>
      <c r="AS159" s="9"/>
    </row>
    <row r="160" spans="2:45" ht="12" customHeight="1" x14ac:dyDescent="0.15">
      <c r="B160" s="9"/>
      <c r="C160" s="9"/>
      <c r="G160" s="9" t="s">
        <v>1291</v>
      </c>
      <c r="L160" s="26" t="s">
        <v>396</v>
      </c>
      <c r="M160" s="4" t="s">
        <v>494</v>
      </c>
      <c r="N160" s="4"/>
      <c r="O160" s="4"/>
      <c r="P160" s="7"/>
      <c r="Q160" s="8"/>
      <c r="R160" s="7" t="s">
        <v>1128</v>
      </c>
      <c r="S160" s="7"/>
      <c r="T160" s="7"/>
      <c r="U160" s="7"/>
      <c r="V160" s="7"/>
      <c r="W160" s="7"/>
      <c r="X160" s="7"/>
      <c r="Y160" s="7"/>
      <c r="Z160" s="7"/>
      <c r="AA160" s="7"/>
      <c r="AB160" s="7"/>
      <c r="AC160" s="7"/>
      <c r="AD160" s="7"/>
      <c r="AE160" s="7"/>
      <c r="AF160" s="7"/>
      <c r="AG160" s="7"/>
      <c r="AH160" s="7"/>
      <c r="AI160" s="7"/>
      <c r="AJ160" s="7"/>
      <c r="AK160" s="7"/>
      <c r="AL160" s="8"/>
      <c r="AM160" s="267"/>
      <c r="AN160" s="110"/>
      <c r="AO160" s="110"/>
      <c r="AP160" s="110"/>
      <c r="AQ160" s="9"/>
      <c r="AR160" s="13"/>
      <c r="AS160" s="9"/>
    </row>
    <row r="161" spans="2:45" ht="12" customHeight="1" x14ac:dyDescent="0.15">
      <c r="B161" s="9"/>
      <c r="C161" s="9"/>
      <c r="G161" s="9"/>
      <c r="L161" s="26" t="s">
        <v>396</v>
      </c>
      <c r="M161" s="4" t="s">
        <v>1130</v>
      </c>
      <c r="N161" s="4"/>
      <c r="O161" s="4"/>
      <c r="P161" s="4"/>
      <c r="Q161" s="5"/>
      <c r="R161" s="2" t="s">
        <v>1129</v>
      </c>
      <c r="AM161" s="267"/>
      <c r="AN161" s="110"/>
      <c r="AO161" s="110"/>
      <c r="AP161" s="110"/>
      <c r="AQ161" s="9"/>
      <c r="AR161" s="13"/>
      <c r="AS161" s="9"/>
    </row>
    <row r="162" spans="2:45" ht="12" customHeight="1" x14ac:dyDescent="0.15">
      <c r="B162" s="9"/>
      <c r="C162" s="9"/>
      <c r="G162" s="9"/>
      <c r="L162" s="9"/>
      <c r="M162" s="2" t="s">
        <v>1131</v>
      </c>
      <c r="Q162" s="13"/>
      <c r="AM162" s="267"/>
      <c r="AN162" s="110"/>
      <c r="AO162" s="110"/>
      <c r="AP162" s="110"/>
      <c r="AQ162" s="9"/>
      <c r="AR162" s="13"/>
      <c r="AS162" s="9"/>
    </row>
    <row r="163" spans="2:45" ht="12" customHeight="1" x14ac:dyDescent="0.15">
      <c r="B163" s="9"/>
      <c r="C163" s="9"/>
      <c r="G163" s="9"/>
      <c r="L163" s="105" t="s">
        <v>959</v>
      </c>
      <c r="M163" s="26" t="s">
        <v>396</v>
      </c>
      <c r="N163" s="4" t="s">
        <v>1134</v>
      </c>
      <c r="O163" s="4"/>
      <c r="P163" s="4"/>
      <c r="Q163" s="5"/>
      <c r="R163" s="3" t="s">
        <v>937</v>
      </c>
      <c r="S163" s="4"/>
      <c r="T163" s="4"/>
      <c r="U163" s="4"/>
      <c r="V163" s="4" t="s">
        <v>230</v>
      </c>
      <c r="W163" s="1212"/>
      <c r="X163" s="1212"/>
      <c r="Y163" s="1212"/>
      <c r="Z163" s="1212"/>
      <c r="AA163" s="1212"/>
      <c r="AB163" s="1212"/>
      <c r="AC163" s="1212"/>
      <c r="AD163" s="1212"/>
      <c r="AE163" s="1212"/>
      <c r="AF163" s="1212"/>
      <c r="AG163" s="1212"/>
      <c r="AH163" s="1212"/>
      <c r="AI163" s="1212"/>
      <c r="AJ163" s="1212"/>
      <c r="AK163" s="1212"/>
      <c r="AL163" s="5" t="s">
        <v>1276</v>
      </c>
      <c r="AM163" s="267"/>
      <c r="AN163" s="110"/>
      <c r="AO163" s="110"/>
      <c r="AP163" s="110"/>
      <c r="AQ163" s="9"/>
      <c r="AR163" s="13"/>
      <c r="AS163" s="9"/>
    </row>
    <row r="164" spans="2:45" ht="12" customHeight="1" x14ac:dyDescent="0.15">
      <c r="B164" s="9"/>
      <c r="C164" s="9"/>
      <c r="G164" s="9" t="s">
        <v>1290</v>
      </c>
      <c r="L164" s="106" t="s">
        <v>960</v>
      </c>
      <c r="N164" s="2" t="s">
        <v>1135</v>
      </c>
      <c r="Q164" s="13"/>
      <c r="R164" s="9" t="s">
        <v>1120</v>
      </c>
      <c r="W164" s="27" t="s">
        <v>396</v>
      </c>
      <c r="X164" s="2" t="s">
        <v>943</v>
      </c>
      <c r="AA164" s="27" t="s">
        <v>396</v>
      </c>
      <c r="AB164" s="2" t="s">
        <v>430</v>
      </c>
      <c r="AE164" s="1173"/>
      <c r="AF164" s="1173"/>
      <c r="AG164" s="1173"/>
      <c r="AH164" s="1173"/>
      <c r="AI164" s="1173"/>
      <c r="AJ164" s="1173"/>
      <c r="AK164" s="1173"/>
      <c r="AL164" s="13" t="s">
        <v>1276</v>
      </c>
      <c r="AM164" s="267"/>
      <c r="AN164" s="110"/>
      <c r="AO164" s="110"/>
      <c r="AP164" s="110"/>
      <c r="AQ164" s="9"/>
      <c r="AR164" s="13"/>
      <c r="AS164" s="9"/>
    </row>
    <row r="165" spans="2:45" ht="12" customHeight="1" x14ac:dyDescent="0.15">
      <c r="B165" s="9"/>
      <c r="C165" s="9"/>
      <c r="G165" s="9"/>
      <c r="L165" s="106" t="s">
        <v>1109</v>
      </c>
      <c r="M165" s="9"/>
      <c r="N165" s="2" t="s">
        <v>948</v>
      </c>
      <c r="Q165" s="13"/>
      <c r="S165" s="2" t="s">
        <v>1121</v>
      </c>
      <c r="W165" s="27" t="s">
        <v>396</v>
      </c>
      <c r="X165" s="2" t="s">
        <v>949</v>
      </c>
      <c r="AL165" s="13"/>
      <c r="AM165" s="267"/>
      <c r="AN165" s="110"/>
      <c r="AO165" s="110"/>
      <c r="AP165" s="110"/>
      <c r="AQ165" s="9"/>
      <c r="AR165" s="13"/>
      <c r="AS165" s="9"/>
    </row>
    <row r="166" spans="2:45" ht="12" customHeight="1" x14ac:dyDescent="0.15">
      <c r="B166" s="9"/>
      <c r="C166" s="9"/>
      <c r="G166" s="9"/>
      <c r="L166" s="106" t="s">
        <v>1110</v>
      </c>
      <c r="M166" s="10"/>
      <c r="N166" s="11"/>
      <c r="O166" s="11"/>
      <c r="P166" s="11"/>
      <c r="Q166" s="12"/>
      <c r="R166" s="11" t="s">
        <v>1122</v>
      </c>
      <c r="S166" s="11"/>
      <c r="T166" s="11"/>
      <c r="U166" s="11"/>
      <c r="V166" s="11"/>
      <c r="W166" s="28" t="s">
        <v>396</v>
      </c>
      <c r="X166" s="11" t="s">
        <v>946</v>
      </c>
      <c r="Y166" s="11"/>
      <c r="Z166" s="11"/>
      <c r="AA166" s="11"/>
      <c r="AB166" s="28" t="s">
        <v>396</v>
      </c>
      <c r="AC166" s="11" t="s">
        <v>947</v>
      </c>
      <c r="AD166" s="11"/>
      <c r="AE166" s="11"/>
      <c r="AF166" s="11"/>
      <c r="AG166" s="11"/>
      <c r="AH166" s="11"/>
      <c r="AI166" s="28" t="s">
        <v>396</v>
      </c>
      <c r="AJ166" s="11" t="s">
        <v>494</v>
      </c>
      <c r="AK166" s="11"/>
      <c r="AL166" s="12"/>
      <c r="AM166" s="267"/>
      <c r="AN166" s="110"/>
      <c r="AO166" s="110"/>
      <c r="AP166" s="110"/>
      <c r="AQ166" s="9"/>
      <c r="AR166" s="13"/>
      <c r="AS166" s="9"/>
    </row>
    <row r="167" spans="2:45" ht="12" customHeight="1" x14ac:dyDescent="0.15">
      <c r="B167" s="9"/>
      <c r="C167" s="9"/>
      <c r="G167" s="9"/>
      <c r="L167" s="106" t="s">
        <v>1111</v>
      </c>
      <c r="M167" s="26" t="s">
        <v>396</v>
      </c>
      <c r="N167" s="4" t="s">
        <v>1125</v>
      </c>
      <c r="Q167" s="13"/>
      <c r="R167" s="3" t="s">
        <v>937</v>
      </c>
      <c r="S167" s="4"/>
      <c r="T167" s="4"/>
      <c r="U167" s="4"/>
      <c r="V167" s="4" t="s">
        <v>230</v>
      </c>
      <c r="W167" s="1212"/>
      <c r="X167" s="1212"/>
      <c r="Y167" s="1212"/>
      <c r="Z167" s="1212"/>
      <c r="AA167" s="1212"/>
      <c r="AB167" s="1212"/>
      <c r="AC167" s="1212"/>
      <c r="AD167" s="1212"/>
      <c r="AE167" s="1212"/>
      <c r="AF167" s="1212"/>
      <c r="AG167" s="1212"/>
      <c r="AH167" s="1212"/>
      <c r="AI167" s="1212"/>
      <c r="AJ167" s="1212"/>
      <c r="AK167" s="1212"/>
      <c r="AL167" s="5" t="s">
        <v>1276</v>
      </c>
      <c r="AM167" s="267"/>
      <c r="AN167" s="110"/>
      <c r="AO167" s="110"/>
      <c r="AP167" s="110"/>
      <c r="AQ167" s="9"/>
      <c r="AR167" s="13"/>
      <c r="AS167" s="9"/>
    </row>
    <row r="168" spans="2:45" ht="12" customHeight="1" x14ac:dyDescent="0.15">
      <c r="B168" s="9"/>
      <c r="C168" s="9"/>
      <c r="G168" s="9"/>
      <c r="L168" s="106" t="s">
        <v>1112</v>
      </c>
      <c r="N168" s="2" t="s">
        <v>1126</v>
      </c>
      <c r="Q168" s="13"/>
      <c r="R168" s="9" t="s">
        <v>939</v>
      </c>
      <c r="W168" s="27" t="s">
        <v>396</v>
      </c>
      <c r="X168" s="2" t="s">
        <v>943</v>
      </c>
      <c r="AA168" s="27" t="s">
        <v>396</v>
      </c>
      <c r="AB168" s="2" t="s">
        <v>430</v>
      </c>
      <c r="AE168" s="1173"/>
      <c r="AF168" s="1173"/>
      <c r="AG168" s="1173"/>
      <c r="AH168" s="1173"/>
      <c r="AI168" s="1173"/>
      <c r="AJ168" s="1173"/>
      <c r="AK168" s="1173"/>
      <c r="AL168" s="13" t="s">
        <v>1276</v>
      </c>
      <c r="AM168" s="267"/>
      <c r="AN168" s="110"/>
      <c r="AO168" s="110"/>
      <c r="AP168" s="110"/>
      <c r="AQ168" s="9"/>
      <c r="AR168" s="13"/>
      <c r="AS168" s="9"/>
    </row>
    <row r="169" spans="2:45" ht="12" customHeight="1" x14ac:dyDescent="0.15">
      <c r="B169" s="9"/>
      <c r="C169" s="9"/>
      <c r="G169" s="9"/>
      <c r="L169" s="106"/>
      <c r="Q169" s="13"/>
      <c r="R169" s="9" t="s">
        <v>940</v>
      </c>
      <c r="X169" s="27" t="s">
        <v>396</v>
      </c>
      <c r="Y169" s="2" t="s">
        <v>944</v>
      </c>
      <c r="AA169" s="27" t="s">
        <v>396</v>
      </c>
      <c r="AB169" s="2" t="s">
        <v>945</v>
      </c>
      <c r="AD169" s="1173"/>
      <c r="AE169" s="1296"/>
      <c r="AF169" s="1296"/>
      <c r="AG169" s="1296"/>
      <c r="AH169" s="1296"/>
      <c r="AI169" s="1296"/>
      <c r="AJ169" s="1296"/>
      <c r="AK169" s="1296"/>
      <c r="AL169" s="13" t="s">
        <v>1276</v>
      </c>
      <c r="AM169" s="267"/>
      <c r="AN169" s="110"/>
      <c r="AO169" s="110"/>
      <c r="AP169" s="110"/>
      <c r="AQ169" s="9"/>
      <c r="AR169" s="13"/>
      <c r="AS169" s="9"/>
    </row>
    <row r="170" spans="2:45" ht="12" customHeight="1" x14ac:dyDescent="0.15">
      <c r="B170" s="9"/>
      <c r="C170" s="9"/>
      <c r="G170" s="9"/>
      <c r="L170" s="106"/>
      <c r="Q170" s="13"/>
      <c r="R170" s="9"/>
      <c r="S170" s="2" t="s">
        <v>942</v>
      </c>
      <c r="W170" s="27" t="s">
        <v>396</v>
      </c>
      <c r="X170" s="2" t="s">
        <v>946</v>
      </c>
      <c r="AB170" s="27" t="s">
        <v>396</v>
      </c>
      <c r="AC170" s="2" t="s">
        <v>947</v>
      </c>
      <c r="AI170" s="27" t="s">
        <v>396</v>
      </c>
      <c r="AJ170" s="2" t="s">
        <v>494</v>
      </c>
      <c r="AL170" s="13"/>
      <c r="AM170" s="267"/>
      <c r="AN170" s="110"/>
      <c r="AO170" s="110"/>
      <c r="AP170" s="110"/>
      <c r="AQ170" s="9"/>
      <c r="AR170" s="13"/>
      <c r="AS170" s="9"/>
    </row>
    <row r="171" spans="2:45" ht="12" customHeight="1" x14ac:dyDescent="0.15">
      <c r="B171" s="9"/>
      <c r="C171" s="9"/>
      <c r="G171" s="9"/>
      <c r="L171" s="106"/>
      <c r="M171" s="9"/>
      <c r="Q171" s="13"/>
      <c r="R171" s="9" t="s">
        <v>941</v>
      </c>
      <c r="W171" s="27" t="s">
        <v>396</v>
      </c>
      <c r="X171" s="2" t="s">
        <v>949</v>
      </c>
      <c r="AL171" s="13"/>
      <c r="AM171" s="267"/>
      <c r="AN171" s="110"/>
      <c r="AO171" s="110"/>
      <c r="AP171" s="110"/>
      <c r="AQ171" s="9"/>
      <c r="AR171" s="13"/>
      <c r="AS171" s="9"/>
    </row>
    <row r="172" spans="2:45" ht="12" customHeight="1" x14ac:dyDescent="0.15">
      <c r="B172" s="9"/>
      <c r="C172" s="9"/>
      <c r="G172" s="9"/>
      <c r="L172" s="106"/>
      <c r="M172" s="9"/>
      <c r="Q172" s="13"/>
      <c r="S172" s="2" t="s">
        <v>950</v>
      </c>
      <c r="W172" s="27" t="s">
        <v>396</v>
      </c>
      <c r="X172" s="2" t="s">
        <v>952</v>
      </c>
      <c r="AF172" s="27" t="s">
        <v>396</v>
      </c>
      <c r="AG172" s="2" t="s">
        <v>494</v>
      </c>
      <c r="AL172" s="13"/>
      <c r="AM172" s="267"/>
      <c r="AN172" s="110"/>
      <c r="AO172" s="110"/>
      <c r="AP172" s="110"/>
      <c r="AQ172" s="9"/>
      <c r="AR172" s="13"/>
      <c r="AS172" s="9"/>
    </row>
    <row r="173" spans="2:45" ht="12" customHeight="1" x14ac:dyDescent="0.15">
      <c r="B173" s="9"/>
      <c r="C173" s="9"/>
      <c r="G173" s="9"/>
      <c r="L173" s="106"/>
      <c r="M173" s="10"/>
      <c r="N173" s="28" t="s">
        <v>396</v>
      </c>
      <c r="O173" s="11" t="s">
        <v>958</v>
      </c>
      <c r="P173" s="11"/>
      <c r="Q173" s="12"/>
      <c r="R173" s="11"/>
      <c r="S173" s="11" t="s">
        <v>951</v>
      </c>
      <c r="T173" s="11"/>
      <c r="U173" s="11"/>
      <c r="V173" s="11"/>
      <c r="W173" s="11"/>
      <c r="X173" s="11"/>
      <c r="Y173" s="11"/>
      <c r="Z173" s="28" t="s">
        <v>396</v>
      </c>
      <c r="AA173" s="11" t="s">
        <v>953</v>
      </c>
      <c r="AB173" s="11"/>
      <c r="AC173" s="11"/>
      <c r="AD173" s="11"/>
      <c r="AE173" s="11"/>
      <c r="AF173" s="11"/>
      <c r="AG173" s="28" t="s">
        <v>396</v>
      </c>
      <c r="AH173" s="11" t="s">
        <v>494</v>
      </c>
      <c r="AI173" s="11"/>
      <c r="AJ173" s="11"/>
      <c r="AK173" s="11"/>
      <c r="AL173" s="12"/>
      <c r="AM173" s="267"/>
      <c r="AN173" s="110"/>
      <c r="AO173" s="110"/>
      <c r="AP173" s="110"/>
      <c r="AQ173" s="9"/>
      <c r="AR173" s="13"/>
      <c r="AS173" s="9"/>
    </row>
    <row r="174" spans="2:45" ht="12" customHeight="1" x14ac:dyDescent="0.15">
      <c r="B174" s="9"/>
      <c r="C174" s="9"/>
      <c r="G174" s="9"/>
      <c r="L174" s="106"/>
      <c r="M174" s="26" t="s">
        <v>396</v>
      </c>
      <c r="N174" s="2" t="s">
        <v>1132</v>
      </c>
      <c r="Q174" s="13"/>
      <c r="R174" s="3" t="s">
        <v>937</v>
      </c>
      <c r="S174" s="4"/>
      <c r="T174" s="4"/>
      <c r="U174" s="4"/>
      <c r="V174" s="4" t="s">
        <v>230</v>
      </c>
      <c r="W174" s="1212"/>
      <c r="X174" s="1212"/>
      <c r="Y174" s="1212"/>
      <c r="Z174" s="1212"/>
      <c r="AA174" s="1212"/>
      <c r="AB174" s="1212"/>
      <c r="AC174" s="1212"/>
      <c r="AD174" s="1212"/>
      <c r="AE174" s="1212"/>
      <c r="AF174" s="1212"/>
      <c r="AG174" s="1212"/>
      <c r="AH174" s="1212"/>
      <c r="AI174" s="1212"/>
      <c r="AJ174" s="1212"/>
      <c r="AK174" s="1212"/>
      <c r="AL174" s="5" t="s">
        <v>1276</v>
      </c>
      <c r="AM174" s="267"/>
      <c r="AN174" s="110"/>
      <c r="AO174" s="110"/>
      <c r="AP174" s="110"/>
      <c r="AQ174" s="9"/>
      <c r="AR174" s="13"/>
      <c r="AS174" s="9"/>
    </row>
    <row r="175" spans="2:45" ht="12" customHeight="1" x14ac:dyDescent="0.15">
      <c r="B175" s="9"/>
      <c r="C175" s="9"/>
      <c r="G175" s="9"/>
      <c r="L175" s="106"/>
      <c r="M175" s="9"/>
      <c r="N175" s="2" t="s">
        <v>948</v>
      </c>
      <c r="Q175" s="13"/>
      <c r="R175" s="9" t="s">
        <v>753</v>
      </c>
      <c r="U175" s="27" t="s">
        <v>396</v>
      </c>
      <c r="V175" s="2" t="s">
        <v>955</v>
      </c>
      <c r="X175" s="27" t="s">
        <v>396</v>
      </c>
      <c r="Y175" s="2" t="s">
        <v>956</v>
      </c>
      <c r="AB175" s="27" t="s">
        <v>396</v>
      </c>
      <c r="AC175" s="2" t="s">
        <v>430</v>
      </c>
      <c r="AF175" s="1173"/>
      <c r="AG175" s="1173"/>
      <c r="AH175" s="1173"/>
      <c r="AI175" s="1173"/>
      <c r="AJ175" s="1173"/>
      <c r="AK175" s="1173"/>
      <c r="AL175" s="13" t="s">
        <v>1276</v>
      </c>
      <c r="AM175" s="267"/>
      <c r="AN175" s="110"/>
      <c r="AO175" s="110"/>
      <c r="AP175" s="110"/>
      <c r="AQ175" s="9"/>
      <c r="AR175" s="13"/>
      <c r="AS175" s="9"/>
    </row>
    <row r="176" spans="2:45" ht="12" customHeight="1" x14ac:dyDescent="0.15">
      <c r="B176" s="9"/>
      <c r="C176" s="9"/>
      <c r="G176" s="9"/>
      <c r="L176" s="107"/>
      <c r="M176" s="10"/>
      <c r="N176" s="28" t="s">
        <v>396</v>
      </c>
      <c r="O176" s="11" t="s">
        <v>958</v>
      </c>
      <c r="P176" s="11"/>
      <c r="Q176" s="12"/>
      <c r="R176" s="10" t="s">
        <v>954</v>
      </c>
      <c r="S176" s="11"/>
      <c r="T176" s="11"/>
      <c r="U176" s="28" t="s">
        <v>396</v>
      </c>
      <c r="V176" s="11" t="s">
        <v>943</v>
      </c>
      <c r="W176" s="11"/>
      <c r="X176" s="11"/>
      <c r="Y176" s="28" t="s">
        <v>396</v>
      </c>
      <c r="Z176" s="11" t="s">
        <v>430</v>
      </c>
      <c r="AA176" s="11"/>
      <c r="AB176" s="11"/>
      <c r="AC176" s="1256"/>
      <c r="AD176" s="1256"/>
      <c r="AE176" s="1256"/>
      <c r="AF176" s="1256"/>
      <c r="AG176" s="1256"/>
      <c r="AH176" s="1256"/>
      <c r="AI176" s="1256"/>
      <c r="AJ176" s="11" t="s">
        <v>1276</v>
      </c>
      <c r="AK176" s="11"/>
      <c r="AL176" s="12"/>
      <c r="AM176" s="267"/>
      <c r="AN176" s="110"/>
      <c r="AO176" s="110"/>
      <c r="AP176" s="110"/>
      <c r="AQ176" s="9"/>
      <c r="AR176" s="13"/>
      <c r="AS176" s="9"/>
    </row>
    <row r="177" spans="2:45" ht="12" customHeight="1" x14ac:dyDescent="0.15">
      <c r="B177" s="9"/>
      <c r="C177" s="9"/>
      <c r="G177" s="9"/>
      <c r="L177" s="105" t="s">
        <v>959</v>
      </c>
      <c r="M177" s="26" t="s">
        <v>396</v>
      </c>
      <c r="N177" s="2" t="s">
        <v>1133</v>
      </c>
      <c r="Q177" s="13"/>
      <c r="R177" s="3" t="s">
        <v>937</v>
      </c>
      <c r="S177" s="4"/>
      <c r="T177" s="4"/>
      <c r="U177" s="4"/>
      <c r="V177" s="4" t="s">
        <v>230</v>
      </c>
      <c r="W177" s="1212"/>
      <c r="X177" s="1212"/>
      <c r="Y177" s="1212"/>
      <c r="Z177" s="1212"/>
      <c r="AA177" s="1212"/>
      <c r="AB177" s="1212"/>
      <c r="AC177" s="1212"/>
      <c r="AD177" s="1212"/>
      <c r="AE177" s="1212"/>
      <c r="AF177" s="1212"/>
      <c r="AG177" s="1212"/>
      <c r="AH177" s="1212"/>
      <c r="AI177" s="1212"/>
      <c r="AJ177" s="1212"/>
      <c r="AK177" s="1212"/>
      <c r="AL177" s="5" t="s">
        <v>1276</v>
      </c>
      <c r="AM177" s="267"/>
      <c r="AN177" s="110"/>
      <c r="AO177" s="110"/>
      <c r="AP177" s="110"/>
      <c r="AQ177" s="9"/>
      <c r="AR177" s="13"/>
      <c r="AS177" s="9"/>
    </row>
    <row r="178" spans="2:45" ht="12" customHeight="1" x14ac:dyDescent="0.15">
      <c r="B178" s="9"/>
      <c r="C178" s="9"/>
      <c r="G178" s="9"/>
      <c r="L178" s="106" t="s">
        <v>960</v>
      </c>
      <c r="M178" s="10"/>
      <c r="N178" s="11" t="s">
        <v>948</v>
      </c>
      <c r="O178" s="11"/>
      <c r="P178" s="11"/>
      <c r="Q178" s="12"/>
      <c r="R178" s="11" t="s">
        <v>1122</v>
      </c>
      <c r="S178" s="11"/>
      <c r="T178" s="11"/>
      <c r="U178" s="11"/>
      <c r="V178" s="11"/>
      <c r="W178" s="28" t="s">
        <v>396</v>
      </c>
      <c r="X178" s="11" t="s">
        <v>946</v>
      </c>
      <c r="Y178" s="11"/>
      <c r="Z178" s="11"/>
      <c r="AA178" s="11"/>
      <c r="AB178" s="28" t="s">
        <v>396</v>
      </c>
      <c r="AC178" s="11" t="s">
        <v>947</v>
      </c>
      <c r="AD178" s="11"/>
      <c r="AE178" s="11"/>
      <c r="AF178" s="11"/>
      <c r="AG178" s="11"/>
      <c r="AH178" s="11"/>
      <c r="AI178" s="28" t="s">
        <v>396</v>
      </c>
      <c r="AJ178" s="11" t="s">
        <v>494</v>
      </c>
      <c r="AK178" s="11"/>
      <c r="AL178" s="12"/>
      <c r="AM178" s="267"/>
      <c r="AN178" s="110"/>
      <c r="AO178" s="110"/>
      <c r="AP178" s="110"/>
      <c r="AQ178" s="9"/>
      <c r="AR178" s="13"/>
      <c r="AS178" s="9"/>
    </row>
    <row r="179" spans="2:45" ht="12" customHeight="1" x14ac:dyDescent="0.15">
      <c r="B179" s="9"/>
      <c r="C179" s="9"/>
      <c r="G179" s="9"/>
      <c r="L179" s="106" t="s">
        <v>1109</v>
      </c>
      <c r="M179" s="25" t="s">
        <v>396</v>
      </c>
      <c r="N179" s="2" t="s">
        <v>1132</v>
      </c>
      <c r="Q179" s="13"/>
      <c r="R179" s="3" t="s">
        <v>937</v>
      </c>
      <c r="S179" s="4"/>
      <c r="T179" s="4"/>
      <c r="U179" s="4"/>
      <c r="V179" s="4" t="s">
        <v>230</v>
      </c>
      <c r="W179" s="1212"/>
      <c r="X179" s="1212"/>
      <c r="Y179" s="1212"/>
      <c r="Z179" s="1212"/>
      <c r="AA179" s="1212"/>
      <c r="AB179" s="1212"/>
      <c r="AC179" s="1212"/>
      <c r="AD179" s="1212"/>
      <c r="AE179" s="1212"/>
      <c r="AF179" s="1212"/>
      <c r="AG179" s="1212"/>
      <c r="AH179" s="1212"/>
      <c r="AI179" s="1212"/>
      <c r="AJ179" s="1212"/>
      <c r="AK179" s="1212"/>
      <c r="AL179" s="5" t="s">
        <v>1276</v>
      </c>
      <c r="AM179" s="267"/>
      <c r="AN179" s="110"/>
      <c r="AO179" s="110"/>
      <c r="AP179" s="110"/>
      <c r="AQ179" s="9"/>
      <c r="AR179" s="13"/>
      <c r="AS179" s="9"/>
    </row>
    <row r="180" spans="2:45" ht="12" customHeight="1" x14ac:dyDescent="0.15">
      <c r="B180" s="9"/>
      <c r="C180" s="9"/>
      <c r="G180" s="9"/>
      <c r="L180" s="106" t="s">
        <v>1110</v>
      </c>
      <c r="M180" s="9"/>
      <c r="N180" s="2" t="s">
        <v>948</v>
      </c>
      <c r="Q180" s="13"/>
      <c r="R180" s="9" t="s">
        <v>753</v>
      </c>
      <c r="U180" s="27" t="s">
        <v>396</v>
      </c>
      <c r="V180" s="2" t="s">
        <v>955</v>
      </c>
      <c r="X180" s="27" t="s">
        <v>396</v>
      </c>
      <c r="Y180" s="2" t="s">
        <v>956</v>
      </c>
      <c r="AB180" s="27" t="s">
        <v>396</v>
      </c>
      <c r="AC180" s="2" t="s">
        <v>430</v>
      </c>
      <c r="AF180" s="1173"/>
      <c r="AG180" s="1173"/>
      <c r="AH180" s="1173"/>
      <c r="AI180" s="1173"/>
      <c r="AJ180" s="1173"/>
      <c r="AK180" s="1173"/>
      <c r="AL180" s="13" t="s">
        <v>1276</v>
      </c>
      <c r="AM180" s="267"/>
      <c r="AN180" s="110"/>
      <c r="AO180" s="110"/>
      <c r="AP180" s="110"/>
      <c r="AQ180" s="9"/>
      <c r="AR180" s="13"/>
      <c r="AS180" s="9"/>
    </row>
    <row r="181" spans="2:45" ht="12" customHeight="1" x14ac:dyDescent="0.15">
      <c r="B181" s="9"/>
      <c r="C181" s="9"/>
      <c r="G181" s="9"/>
      <c r="L181" s="106" t="s">
        <v>1123</v>
      </c>
      <c r="M181" s="9"/>
      <c r="R181" s="9" t="s">
        <v>954</v>
      </c>
      <c r="U181" s="27" t="s">
        <v>396</v>
      </c>
      <c r="V181" s="2" t="s">
        <v>943</v>
      </c>
      <c r="Y181" s="27" t="s">
        <v>396</v>
      </c>
      <c r="Z181" s="2" t="s">
        <v>430</v>
      </c>
      <c r="AC181" s="1173"/>
      <c r="AD181" s="1173"/>
      <c r="AE181" s="1173"/>
      <c r="AF181" s="1173"/>
      <c r="AG181" s="1173"/>
      <c r="AH181" s="1173"/>
      <c r="AI181" s="1173"/>
      <c r="AJ181" s="2" t="s">
        <v>1276</v>
      </c>
      <c r="AL181" s="13"/>
      <c r="AM181" s="267"/>
      <c r="AN181" s="110"/>
      <c r="AO181" s="110"/>
      <c r="AP181" s="110"/>
      <c r="AQ181" s="9"/>
      <c r="AR181" s="13"/>
      <c r="AS181" s="9"/>
    </row>
    <row r="182" spans="2:45" ht="12" customHeight="1" x14ac:dyDescent="0.15">
      <c r="B182" s="10"/>
      <c r="C182" s="10"/>
      <c r="D182" s="11"/>
      <c r="E182" s="11"/>
      <c r="F182" s="12"/>
      <c r="G182" s="10"/>
      <c r="H182" s="11"/>
      <c r="I182" s="11"/>
      <c r="J182" s="11"/>
      <c r="K182" s="11"/>
      <c r="L182" s="107" t="s">
        <v>1124</v>
      </c>
      <c r="M182" s="10"/>
      <c r="N182" s="28" t="s">
        <v>396</v>
      </c>
      <c r="O182" s="11" t="s">
        <v>958</v>
      </c>
      <c r="P182" s="11"/>
      <c r="Q182" s="12"/>
      <c r="R182" s="11"/>
      <c r="S182" s="11"/>
      <c r="T182" s="11"/>
      <c r="U182" s="11"/>
      <c r="V182" s="11"/>
      <c r="W182" s="11"/>
      <c r="X182" s="11"/>
      <c r="Y182" s="11"/>
      <c r="Z182" s="11"/>
      <c r="AA182" s="11"/>
      <c r="AB182" s="11"/>
      <c r="AC182" s="11"/>
      <c r="AD182" s="11"/>
      <c r="AE182" s="11"/>
      <c r="AF182" s="11"/>
      <c r="AG182" s="11"/>
      <c r="AH182" s="11"/>
      <c r="AI182" s="11"/>
      <c r="AJ182" s="11"/>
      <c r="AK182" s="11"/>
      <c r="AL182" s="12"/>
      <c r="AM182" s="268"/>
      <c r="AN182" s="108"/>
      <c r="AO182" s="108"/>
      <c r="AP182" s="108"/>
      <c r="AQ182" s="10"/>
      <c r="AR182" s="12"/>
    </row>
    <row r="183" spans="2:45" s="238" customFormat="1" ht="15" customHeight="1" x14ac:dyDescent="0.15">
      <c r="B183" s="238" t="s">
        <v>298</v>
      </c>
    </row>
    <row r="184" spans="2:45" ht="3" customHeight="1" x14ac:dyDescent="0.15"/>
    <row r="185" spans="2:45" ht="12" customHeight="1" x14ac:dyDescent="0.15">
      <c r="B185" s="662" t="s">
        <v>1091</v>
      </c>
      <c r="C185" s="654"/>
      <c r="D185" s="654" t="s">
        <v>1092</v>
      </c>
      <c r="E185" s="654"/>
      <c r="AR185" s="38" t="s">
        <v>1107</v>
      </c>
    </row>
    <row r="186" spans="2:45" ht="4.5" customHeight="1" x14ac:dyDescent="0.15">
      <c r="B186" s="1"/>
    </row>
    <row r="187" spans="2:45" ht="12" customHeight="1" x14ac:dyDescent="0.15">
      <c r="B187" s="27" t="s">
        <v>957</v>
      </c>
      <c r="C187" s="2" t="s">
        <v>249</v>
      </c>
      <c r="K187" s="1319"/>
      <c r="L187" s="1320"/>
      <c r="M187" s="1320"/>
      <c r="N187" s="1320"/>
      <c r="O187" s="1320"/>
      <c r="P187" s="1320"/>
      <c r="Q187" s="1320"/>
      <c r="R187" s="1320"/>
      <c r="S187" s="1320"/>
      <c r="T187" s="1320"/>
      <c r="U187" s="1320"/>
      <c r="V187" s="1320"/>
      <c r="W187" s="1320"/>
      <c r="X187" s="1320"/>
      <c r="Y187" s="1320"/>
      <c r="Z187" s="1320"/>
      <c r="AA187" s="1320"/>
      <c r="AB187" s="1320"/>
      <c r="AC187" s="1320"/>
      <c r="AD187" s="1320"/>
      <c r="AE187" s="1320"/>
      <c r="AF187" s="1320"/>
      <c r="AG187" s="1320"/>
      <c r="AH187" s="1320"/>
      <c r="AI187" s="1320"/>
      <c r="AJ187" s="1320"/>
      <c r="AK187" s="1320"/>
      <c r="AL187" s="1320"/>
      <c r="AM187" s="1320"/>
      <c r="AN187" s="1320"/>
      <c r="AO187" s="1320"/>
      <c r="AP187" s="1320"/>
      <c r="AQ187" s="1320"/>
      <c r="AR187" s="1321"/>
    </row>
    <row r="188" spans="2:45" s="38" customFormat="1" ht="12" customHeight="1" x14ac:dyDescent="0.15">
      <c r="K188" s="1328"/>
      <c r="L188" s="1329"/>
      <c r="M188" s="1329"/>
      <c r="N188" s="1329"/>
      <c r="O188" s="1329"/>
      <c r="P188" s="1329"/>
      <c r="Q188" s="1329"/>
      <c r="R188" s="1329"/>
      <c r="S188" s="1329"/>
      <c r="T188" s="1329"/>
      <c r="U188" s="1329"/>
      <c r="V188" s="1329"/>
      <c r="W188" s="1329"/>
      <c r="X188" s="1329"/>
      <c r="Y188" s="1329"/>
      <c r="Z188" s="1329"/>
      <c r="AA188" s="1329"/>
      <c r="AB188" s="1329"/>
      <c r="AC188" s="1329"/>
      <c r="AD188" s="1329"/>
      <c r="AE188" s="1329"/>
      <c r="AF188" s="1329"/>
      <c r="AG188" s="1329"/>
      <c r="AH188" s="1329"/>
      <c r="AI188" s="1329"/>
      <c r="AJ188" s="1329"/>
      <c r="AK188" s="1329"/>
      <c r="AL188" s="1329"/>
      <c r="AM188" s="1329"/>
      <c r="AN188" s="1329"/>
      <c r="AO188" s="1329"/>
      <c r="AP188" s="1329"/>
      <c r="AQ188" s="1329"/>
      <c r="AR188" s="1330"/>
    </row>
    <row r="189" spans="2:45" s="38" customFormat="1" ht="12" customHeight="1" x14ac:dyDescent="0.15">
      <c r="B189" s="1"/>
      <c r="C189" s="665" t="s">
        <v>1841</v>
      </c>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row>
    <row r="190" spans="2:45" ht="12" customHeight="1" x14ac:dyDescent="0.15">
      <c r="B190" s="3"/>
      <c r="C190" s="3" t="s">
        <v>279</v>
      </c>
      <c r="D190" s="4"/>
      <c r="E190" s="4"/>
      <c r="F190" s="5"/>
      <c r="G190" s="3" t="s">
        <v>288</v>
      </c>
      <c r="H190" s="4"/>
      <c r="I190" s="4"/>
      <c r="J190" s="4"/>
      <c r="K190" s="4"/>
      <c r="L190" s="1175" t="s">
        <v>916</v>
      </c>
      <c r="M190" s="1176"/>
      <c r="N190" s="1176"/>
      <c r="O190" s="1176"/>
      <c r="P190" s="1176"/>
      <c r="Q190" s="1176"/>
      <c r="R190" s="1176"/>
      <c r="S190" s="1176"/>
      <c r="T190" s="1176"/>
      <c r="U190" s="1176"/>
      <c r="V190" s="1176"/>
      <c r="W190" s="1176"/>
      <c r="X190" s="1176"/>
      <c r="Y190" s="1176"/>
      <c r="Z190" s="1176"/>
      <c r="AA190" s="1176"/>
      <c r="AB190" s="1176"/>
      <c r="AC190" s="1176"/>
      <c r="AD190" s="1176"/>
      <c r="AE190" s="1176"/>
      <c r="AF190" s="1176"/>
      <c r="AG190" s="1176"/>
      <c r="AH190" s="1176"/>
      <c r="AI190" s="1176"/>
      <c r="AJ190" s="1176"/>
      <c r="AK190" s="1176"/>
      <c r="AL190" s="1176"/>
      <c r="AM190" s="7"/>
      <c r="AN190" s="7" t="s">
        <v>1136</v>
      </c>
      <c r="AO190" s="7"/>
      <c r="AP190" s="8"/>
      <c r="AQ190" s="3" t="s">
        <v>294</v>
      </c>
      <c r="AR190" s="5"/>
      <c r="AS190" s="9"/>
    </row>
    <row r="191" spans="2:45" ht="12" customHeight="1" x14ac:dyDescent="0.15">
      <c r="B191" s="10"/>
      <c r="C191" s="10" t="s">
        <v>280</v>
      </c>
      <c r="D191" s="11"/>
      <c r="E191" s="11"/>
      <c r="F191" s="12" t="s">
        <v>1136</v>
      </c>
      <c r="G191" s="10"/>
      <c r="H191" s="11"/>
      <c r="I191" s="11" t="s">
        <v>1136</v>
      </c>
      <c r="J191" s="11"/>
      <c r="K191" s="11"/>
      <c r="L191" s="6" t="s">
        <v>915</v>
      </c>
      <c r="M191" s="7"/>
      <c r="N191" s="7"/>
      <c r="O191" s="7"/>
      <c r="P191" s="7"/>
      <c r="Q191" s="8"/>
      <c r="R191" s="1175" t="s">
        <v>292</v>
      </c>
      <c r="S191" s="1176"/>
      <c r="T191" s="1176"/>
      <c r="U191" s="1176"/>
      <c r="V191" s="1176"/>
      <c r="W191" s="1176"/>
      <c r="X191" s="1176"/>
      <c r="Y191" s="1176"/>
      <c r="Z191" s="1176"/>
      <c r="AA191" s="1176"/>
      <c r="AB191" s="1176"/>
      <c r="AC191" s="1176"/>
      <c r="AD191" s="1176"/>
      <c r="AE191" s="1176"/>
      <c r="AF191" s="1176"/>
      <c r="AG191" s="1176"/>
      <c r="AH191" s="1176"/>
      <c r="AI191" s="1176"/>
      <c r="AJ191" s="1176"/>
      <c r="AK191" s="1176"/>
      <c r="AL191" s="1192"/>
      <c r="AM191" s="6" t="s">
        <v>293</v>
      </c>
      <c r="AN191" s="11"/>
      <c r="AO191" s="11"/>
      <c r="AP191" s="11"/>
      <c r="AQ191" s="10" t="s">
        <v>295</v>
      </c>
      <c r="AR191" s="12"/>
      <c r="AS191" s="9"/>
    </row>
    <row r="192" spans="2:45" ht="12" customHeight="1" x14ac:dyDescent="0.15">
      <c r="B192" s="1241" t="s">
        <v>408</v>
      </c>
      <c r="C192" s="675" t="s">
        <v>396</v>
      </c>
      <c r="D192" s="654" t="s">
        <v>1921</v>
      </c>
      <c r="E192" s="654"/>
      <c r="G192" s="9" t="s">
        <v>936</v>
      </c>
      <c r="L192" s="26" t="s">
        <v>396</v>
      </c>
      <c r="M192" s="4" t="s">
        <v>494</v>
      </c>
      <c r="N192" s="4"/>
      <c r="O192" s="11"/>
      <c r="P192" s="7"/>
      <c r="Q192" s="8"/>
      <c r="R192" s="7" t="s">
        <v>1128</v>
      </c>
      <c r="S192" s="7"/>
      <c r="T192" s="7"/>
      <c r="U192" s="7"/>
      <c r="V192" s="7"/>
      <c r="W192" s="7"/>
      <c r="X192" s="7"/>
      <c r="Y192" s="7"/>
      <c r="Z192" s="7"/>
      <c r="AA192" s="7"/>
      <c r="AB192" s="7"/>
      <c r="AC192" s="7"/>
      <c r="AD192" s="7"/>
      <c r="AE192" s="7"/>
      <c r="AF192" s="7"/>
      <c r="AG192" s="7"/>
      <c r="AH192" s="7"/>
      <c r="AI192" s="7"/>
      <c r="AJ192" s="7"/>
      <c r="AK192" s="7"/>
      <c r="AL192" s="8"/>
      <c r="AM192" s="267"/>
      <c r="AN192" s="110"/>
      <c r="AO192" s="110"/>
      <c r="AP192" s="110"/>
      <c r="AQ192" s="9"/>
      <c r="AR192" s="13"/>
      <c r="AS192" s="9"/>
    </row>
    <row r="193" spans="2:45" ht="12" customHeight="1" x14ac:dyDescent="0.15">
      <c r="B193" s="1242"/>
      <c r="C193" s="653" t="s">
        <v>303</v>
      </c>
      <c r="D193" s="654"/>
      <c r="E193" s="654"/>
      <c r="G193" s="9"/>
      <c r="L193" s="26" t="s">
        <v>396</v>
      </c>
      <c r="M193" s="4" t="s">
        <v>1130</v>
      </c>
      <c r="N193" s="4"/>
      <c r="P193" s="4"/>
      <c r="Q193" s="5"/>
      <c r="R193" s="2" t="s">
        <v>1129</v>
      </c>
      <c r="AM193" s="267"/>
      <c r="AN193" s="110"/>
      <c r="AO193" s="110"/>
      <c r="AP193" s="110"/>
      <c r="AQ193" s="9"/>
      <c r="AR193" s="13"/>
      <c r="AS193" s="9"/>
    </row>
    <row r="194" spans="2:45" ht="12" customHeight="1" x14ac:dyDescent="0.15">
      <c r="B194" s="1242"/>
      <c r="C194" s="653" t="s">
        <v>410</v>
      </c>
      <c r="D194" s="654"/>
      <c r="E194" s="654"/>
      <c r="G194" s="9" t="s">
        <v>1117</v>
      </c>
      <c r="L194" s="9"/>
      <c r="M194" s="2" t="s">
        <v>1131</v>
      </c>
      <c r="O194" s="11"/>
      <c r="Q194" s="13"/>
      <c r="AM194" s="267"/>
      <c r="AN194" s="110"/>
      <c r="AO194" s="110"/>
      <c r="AP194" s="110"/>
      <c r="AQ194" s="9"/>
      <c r="AR194" s="13"/>
      <c r="AS194" s="9"/>
    </row>
    <row r="195" spans="2:45" ht="12" customHeight="1" x14ac:dyDescent="0.15">
      <c r="B195" s="1242"/>
      <c r="C195" s="653" t="s">
        <v>344</v>
      </c>
      <c r="D195" s="654"/>
      <c r="E195" s="654"/>
      <c r="G195" s="9"/>
      <c r="L195" s="26" t="s">
        <v>396</v>
      </c>
      <c r="M195" s="4" t="s">
        <v>1125</v>
      </c>
      <c r="N195" s="4"/>
      <c r="P195" s="4"/>
      <c r="Q195" s="5"/>
      <c r="R195" s="3" t="s">
        <v>937</v>
      </c>
      <c r="S195" s="4"/>
      <c r="T195" s="4"/>
      <c r="U195" s="4"/>
      <c r="V195" s="4" t="s">
        <v>230</v>
      </c>
      <c r="W195" s="1212" t="s">
        <v>938</v>
      </c>
      <c r="X195" s="1212"/>
      <c r="Y195" s="1212"/>
      <c r="Z195" s="1212"/>
      <c r="AA195" s="1212"/>
      <c r="AB195" s="1212"/>
      <c r="AC195" s="1212"/>
      <c r="AD195" s="1212"/>
      <c r="AE195" s="1212"/>
      <c r="AF195" s="1212"/>
      <c r="AG195" s="1212"/>
      <c r="AH195" s="1212"/>
      <c r="AI195" s="1212"/>
      <c r="AJ195" s="1212"/>
      <c r="AK195" s="1212"/>
      <c r="AL195" s="5" t="s">
        <v>1276</v>
      </c>
      <c r="AM195" s="267"/>
      <c r="AN195" s="110"/>
      <c r="AO195" s="110"/>
      <c r="AP195" s="110"/>
      <c r="AQ195" s="9"/>
      <c r="AR195" s="13"/>
      <c r="AS195" s="9"/>
    </row>
    <row r="196" spans="2:45" ht="12" customHeight="1" x14ac:dyDescent="0.15">
      <c r="B196" s="1242"/>
      <c r="C196" s="9"/>
      <c r="G196" s="9"/>
      <c r="L196" s="9"/>
      <c r="M196" s="2" t="s">
        <v>1126</v>
      </c>
      <c r="Q196" s="13"/>
      <c r="R196" s="9" t="s">
        <v>939</v>
      </c>
      <c r="W196" s="27" t="s">
        <v>396</v>
      </c>
      <c r="X196" s="2" t="s">
        <v>943</v>
      </c>
      <c r="AA196" s="27" t="s">
        <v>396</v>
      </c>
      <c r="AB196" s="2" t="s">
        <v>1292</v>
      </c>
      <c r="AE196" s="111"/>
      <c r="AF196" s="1173"/>
      <c r="AG196" s="1173"/>
      <c r="AH196" s="1173"/>
      <c r="AI196" s="1173"/>
      <c r="AJ196" s="1173"/>
      <c r="AK196" s="1173"/>
      <c r="AL196" s="13" t="s">
        <v>1276</v>
      </c>
      <c r="AM196" s="267"/>
      <c r="AN196" s="110"/>
      <c r="AO196" s="110"/>
      <c r="AP196" s="110"/>
      <c r="AQ196" s="9"/>
      <c r="AR196" s="13"/>
      <c r="AS196" s="9"/>
    </row>
    <row r="197" spans="2:45" ht="12" customHeight="1" x14ac:dyDescent="0.15">
      <c r="B197" s="1242"/>
      <c r="C197" s="25" t="s">
        <v>396</v>
      </c>
      <c r="D197" s="2" t="s">
        <v>411</v>
      </c>
      <c r="G197" s="9"/>
      <c r="L197" s="9"/>
      <c r="Q197" s="13"/>
      <c r="R197" s="9" t="s">
        <v>940</v>
      </c>
      <c r="X197" s="27" t="s">
        <v>396</v>
      </c>
      <c r="Y197" s="2" t="s">
        <v>944</v>
      </c>
      <c r="AA197" s="27" t="s">
        <v>396</v>
      </c>
      <c r="AB197" s="2" t="s">
        <v>945</v>
      </c>
      <c r="AD197" s="1173"/>
      <c r="AE197" s="1296"/>
      <c r="AF197" s="1296"/>
      <c r="AG197" s="1296"/>
      <c r="AH197" s="1296"/>
      <c r="AI197" s="1296"/>
      <c r="AJ197" s="1296"/>
      <c r="AK197" s="1296"/>
      <c r="AL197" s="13" t="s">
        <v>1276</v>
      </c>
      <c r="AM197" s="267"/>
      <c r="AN197" s="110"/>
      <c r="AO197" s="110"/>
      <c r="AP197" s="110"/>
      <c r="AQ197" s="9"/>
      <c r="AR197" s="13"/>
      <c r="AS197" s="9"/>
    </row>
    <row r="198" spans="2:45" ht="12" customHeight="1" x14ac:dyDescent="0.15">
      <c r="B198" s="1242"/>
      <c r="C198" s="9"/>
      <c r="D198" s="2" t="s">
        <v>917</v>
      </c>
      <c r="G198" s="9"/>
      <c r="L198" s="9"/>
      <c r="Q198" s="13"/>
      <c r="R198" s="9"/>
      <c r="S198" s="2" t="s">
        <v>942</v>
      </c>
      <c r="W198" s="27" t="s">
        <v>396</v>
      </c>
      <c r="X198" s="2" t="s">
        <v>946</v>
      </c>
      <c r="AB198" s="27" t="s">
        <v>396</v>
      </c>
      <c r="AC198" s="2" t="s">
        <v>947</v>
      </c>
      <c r="AI198" s="27" t="s">
        <v>396</v>
      </c>
      <c r="AJ198" s="2" t="s">
        <v>494</v>
      </c>
      <c r="AL198" s="13"/>
      <c r="AM198" s="267"/>
      <c r="AN198" s="110"/>
      <c r="AO198" s="110"/>
      <c r="AP198" s="110"/>
      <c r="AQ198" s="9"/>
      <c r="AR198" s="13"/>
      <c r="AS198" s="9"/>
    </row>
    <row r="199" spans="2:45" ht="12" customHeight="1" x14ac:dyDescent="0.15">
      <c r="B199" s="1242"/>
      <c r="C199" s="9"/>
      <c r="D199" s="2" t="s">
        <v>918</v>
      </c>
      <c r="G199" s="9"/>
      <c r="L199" s="9"/>
      <c r="Q199" s="13"/>
      <c r="R199" s="9" t="s">
        <v>941</v>
      </c>
      <c r="W199" s="27" t="s">
        <v>396</v>
      </c>
      <c r="X199" s="2" t="s">
        <v>949</v>
      </c>
      <c r="AL199" s="13"/>
      <c r="AM199" s="267"/>
      <c r="AN199" s="110"/>
      <c r="AO199" s="110"/>
      <c r="AP199" s="110"/>
      <c r="AQ199" s="9"/>
      <c r="AR199" s="13"/>
      <c r="AS199" s="9"/>
    </row>
    <row r="200" spans="2:45" ht="12" customHeight="1" x14ac:dyDescent="0.15">
      <c r="B200" s="1242"/>
      <c r="C200" s="9"/>
      <c r="G200" s="9"/>
      <c r="L200" s="9"/>
      <c r="Q200" s="13"/>
      <c r="S200" s="2" t="s">
        <v>950</v>
      </c>
      <c r="W200" s="27" t="s">
        <v>396</v>
      </c>
      <c r="X200" s="2" t="s">
        <v>952</v>
      </c>
      <c r="AF200" s="27" t="s">
        <v>396</v>
      </c>
      <c r="AG200" s="2" t="s">
        <v>494</v>
      </c>
      <c r="AL200" s="13"/>
      <c r="AM200" s="267"/>
      <c r="AN200" s="110"/>
      <c r="AO200" s="110"/>
      <c r="AP200" s="110"/>
      <c r="AQ200" s="9"/>
      <c r="AR200" s="13"/>
      <c r="AS200" s="9"/>
    </row>
    <row r="201" spans="2:45" ht="12" customHeight="1" x14ac:dyDescent="0.15">
      <c r="B201" s="1242"/>
      <c r="C201" s="25" t="s">
        <v>396</v>
      </c>
      <c r="D201" s="2" t="s">
        <v>411</v>
      </c>
      <c r="G201" s="9"/>
      <c r="L201" s="10"/>
      <c r="M201" s="28" t="s">
        <v>396</v>
      </c>
      <c r="N201" s="11" t="s">
        <v>958</v>
      </c>
      <c r="O201" s="11"/>
      <c r="P201" s="11"/>
      <c r="Q201" s="12"/>
      <c r="R201" s="11"/>
      <c r="S201" s="11" t="s">
        <v>951</v>
      </c>
      <c r="T201" s="11"/>
      <c r="U201" s="11"/>
      <c r="V201" s="11"/>
      <c r="W201" s="11"/>
      <c r="X201" s="11"/>
      <c r="Y201" s="11"/>
      <c r="Z201" s="28" t="s">
        <v>396</v>
      </c>
      <c r="AA201" s="11" t="s">
        <v>953</v>
      </c>
      <c r="AB201" s="11"/>
      <c r="AC201" s="11"/>
      <c r="AD201" s="11"/>
      <c r="AE201" s="11"/>
      <c r="AF201" s="11"/>
      <c r="AG201" s="28" t="s">
        <v>396</v>
      </c>
      <c r="AH201" s="11" t="s">
        <v>494</v>
      </c>
      <c r="AI201" s="11"/>
      <c r="AJ201" s="11"/>
      <c r="AK201" s="11"/>
      <c r="AL201" s="12"/>
      <c r="AM201" s="267"/>
      <c r="AN201" s="110"/>
      <c r="AO201" s="110"/>
      <c r="AP201" s="110"/>
      <c r="AQ201" s="9"/>
      <c r="AR201" s="13"/>
      <c r="AS201" s="9"/>
    </row>
    <row r="202" spans="2:45" ht="12" customHeight="1" x14ac:dyDescent="0.15">
      <c r="B202" s="1242"/>
      <c r="C202" s="9"/>
      <c r="D202" s="2" t="s">
        <v>917</v>
      </c>
      <c r="G202" s="9"/>
      <c r="L202" s="26" t="s">
        <v>396</v>
      </c>
      <c r="M202" s="2" t="s">
        <v>1132</v>
      </c>
      <c r="Q202" s="13"/>
      <c r="R202" s="3" t="s">
        <v>937</v>
      </c>
      <c r="S202" s="4"/>
      <c r="T202" s="4"/>
      <c r="U202" s="4"/>
      <c r="V202" s="4" t="s">
        <v>230</v>
      </c>
      <c r="W202" s="1212"/>
      <c r="X202" s="1212"/>
      <c r="Y202" s="1212"/>
      <c r="Z202" s="1212"/>
      <c r="AA202" s="1212"/>
      <c r="AB202" s="1212"/>
      <c r="AC202" s="1212"/>
      <c r="AD202" s="1212"/>
      <c r="AE202" s="1212"/>
      <c r="AF202" s="1212"/>
      <c r="AG202" s="1212"/>
      <c r="AH202" s="1212"/>
      <c r="AI202" s="1212"/>
      <c r="AJ202" s="1212"/>
      <c r="AK202" s="1212"/>
      <c r="AL202" s="5" t="s">
        <v>1276</v>
      </c>
      <c r="AM202" s="267"/>
      <c r="AN202" s="110"/>
      <c r="AO202" s="110"/>
      <c r="AP202" s="110"/>
      <c r="AQ202" s="9"/>
      <c r="AR202" s="13"/>
      <c r="AS202" s="9"/>
    </row>
    <row r="203" spans="2:45" ht="12" customHeight="1" x14ac:dyDescent="0.15">
      <c r="B203" s="1242"/>
      <c r="C203" s="9"/>
      <c r="D203" s="2" t="s">
        <v>919</v>
      </c>
      <c r="G203" s="9"/>
      <c r="L203" s="9"/>
      <c r="M203" s="2" t="s">
        <v>948</v>
      </c>
      <c r="Q203" s="13"/>
      <c r="R203" s="9" t="s">
        <v>753</v>
      </c>
      <c r="U203" s="27" t="s">
        <v>396</v>
      </c>
      <c r="V203" s="2" t="s">
        <v>955</v>
      </c>
      <c r="X203" s="27" t="s">
        <v>396</v>
      </c>
      <c r="Y203" s="2" t="s">
        <v>956</v>
      </c>
      <c r="AB203" s="27" t="s">
        <v>396</v>
      </c>
      <c r="AC203" s="2" t="s">
        <v>430</v>
      </c>
      <c r="AF203" s="1173"/>
      <c r="AG203" s="1173"/>
      <c r="AH203" s="1173"/>
      <c r="AI203" s="1173"/>
      <c r="AJ203" s="1173"/>
      <c r="AK203" s="1173"/>
      <c r="AL203" s="13" t="s">
        <v>1276</v>
      </c>
      <c r="AM203" s="267"/>
      <c r="AN203" s="110"/>
      <c r="AO203" s="110"/>
      <c r="AP203" s="110"/>
      <c r="AQ203" s="9"/>
      <c r="AR203" s="13"/>
      <c r="AS203" s="9"/>
    </row>
    <row r="204" spans="2:45" ht="12" customHeight="1" x14ac:dyDescent="0.15">
      <c r="B204" s="1242"/>
      <c r="C204" s="9"/>
      <c r="D204" s="2" t="s">
        <v>920</v>
      </c>
      <c r="G204" s="10"/>
      <c r="H204" s="11"/>
      <c r="I204" s="11"/>
      <c r="J204" s="11"/>
      <c r="K204" s="11"/>
      <c r="L204" s="10"/>
      <c r="M204" s="28" t="s">
        <v>957</v>
      </c>
      <c r="N204" s="11" t="s">
        <v>958</v>
      </c>
      <c r="P204" s="11"/>
      <c r="Q204" s="12"/>
      <c r="R204" s="10" t="s">
        <v>954</v>
      </c>
      <c r="S204" s="11"/>
      <c r="T204" s="11"/>
      <c r="U204" s="28" t="s">
        <v>396</v>
      </c>
      <c r="V204" s="11" t="s">
        <v>943</v>
      </c>
      <c r="W204" s="11"/>
      <c r="X204" s="11"/>
      <c r="Y204" s="28" t="s">
        <v>396</v>
      </c>
      <c r="Z204" s="11" t="s">
        <v>430</v>
      </c>
      <c r="AA204" s="11"/>
      <c r="AB204" s="11"/>
      <c r="AC204" s="1256"/>
      <c r="AD204" s="1256"/>
      <c r="AE204" s="1256"/>
      <c r="AF204" s="1256"/>
      <c r="AG204" s="1256"/>
      <c r="AH204" s="1256"/>
      <c r="AI204" s="1256"/>
      <c r="AJ204" s="11" t="s">
        <v>1276</v>
      </c>
      <c r="AK204" s="11"/>
      <c r="AL204" s="12"/>
      <c r="AM204" s="268"/>
      <c r="AN204" s="108"/>
      <c r="AO204" s="108"/>
      <c r="AP204" s="108"/>
      <c r="AQ204" s="10"/>
      <c r="AR204" s="12"/>
      <c r="AS204" s="9"/>
    </row>
    <row r="205" spans="2:45" ht="12" customHeight="1" x14ac:dyDescent="0.15">
      <c r="B205" s="1242"/>
      <c r="G205" s="9" t="s">
        <v>1113</v>
      </c>
      <c r="L205" s="26" t="s">
        <v>396</v>
      </c>
      <c r="M205" s="4" t="s">
        <v>494</v>
      </c>
      <c r="N205" s="4"/>
      <c r="O205" s="4"/>
      <c r="P205" s="7"/>
      <c r="Q205" s="8"/>
      <c r="R205" s="7" t="s">
        <v>1128</v>
      </c>
      <c r="S205" s="7"/>
      <c r="T205" s="7"/>
      <c r="U205" s="7"/>
      <c r="V205" s="7"/>
      <c r="W205" s="7"/>
      <c r="X205" s="7"/>
      <c r="Y205" s="7"/>
      <c r="Z205" s="7"/>
      <c r="AA205" s="7"/>
      <c r="AB205" s="7"/>
      <c r="AC205" s="7"/>
      <c r="AD205" s="7"/>
      <c r="AE205" s="7"/>
      <c r="AF205" s="7"/>
      <c r="AG205" s="7"/>
      <c r="AH205" s="7"/>
      <c r="AI205" s="7"/>
      <c r="AJ205" s="7"/>
      <c r="AK205" s="7"/>
      <c r="AL205" s="8"/>
      <c r="AM205" s="267"/>
      <c r="AN205" s="110"/>
      <c r="AO205" s="110"/>
      <c r="AP205" s="110"/>
      <c r="AQ205" s="9"/>
      <c r="AR205" s="13"/>
      <c r="AS205" s="9"/>
    </row>
    <row r="206" spans="2:45" ht="12" customHeight="1" x14ac:dyDescent="0.15">
      <c r="B206" s="1242"/>
      <c r="C206" s="9" t="s">
        <v>921</v>
      </c>
      <c r="G206" s="9" t="s">
        <v>1114</v>
      </c>
      <c r="L206" s="26" t="s">
        <v>396</v>
      </c>
      <c r="M206" s="4" t="s">
        <v>1130</v>
      </c>
      <c r="N206" s="4"/>
      <c r="O206" s="4"/>
      <c r="P206" s="4"/>
      <c r="Q206" s="5"/>
      <c r="R206" s="2" t="s">
        <v>1129</v>
      </c>
      <c r="AM206" s="267"/>
      <c r="AN206" s="110"/>
      <c r="AO206" s="110"/>
      <c r="AP206" s="110"/>
      <c r="AQ206" s="9"/>
      <c r="AR206" s="13"/>
      <c r="AS206" s="9"/>
    </row>
    <row r="207" spans="2:45" ht="12" customHeight="1" x14ac:dyDescent="0.15">
      <c r="B207" s="1242"/>
      <c r="C207" s="102" t="s">
        <v>932</v>
      </c>
      <c r="D207" s="1662" t="s">
        <v>934</v>
      </c>
      <c r="E207" s="1662"/>
      <c r="F207" s="2" t="s">
        <v>933</v>
      </c>
      <c r="G207" s="9" t="s">
        <v>1115</v>
      </c>
      <c r="L207" s="9"/>
      <c r="M207" s="2" t="s">
        <v>1131</v>
      </c>
      <c r="Q207" s="13"/>
      <c r="AM207" s="267"/>
      <c r="AN207" s="110"/>
      <c r="AO207" s="110"/>
      <c r="AP207" s="110"/>
      <c r="AQ207" s="9"/>
      <c r="AR207" s="13"/>
      <c r="AS207" s="9"/>
    </row>
    <row r="208" spans="2:45" ht="12" customHeight="1" x14ac:dyDescent="0.15">
      <c r="B208" s="9"/>
      <c r="C208" s="9"/>
      <c r="G208" s="9"/>
      <c r="L208" s="105" t="s">
        <v>959</v>
      </c>
      <c r="M208" s="26" t="s">
        <v>396</v>
      </c>
      <c r="N208" s="4" t="s">
        <v>1134</v>
      </c>
      <c r="O208" s="4"/>
      <c r="P208" s="4"/>
      <c r="Q208" s="5"/>
      <c r="R208" s="3" t="s">
        <v>937</v>
      </c>
      <c r="S208" s="4"/>
      <c r="T208" s="4"/>
      <c r="U208" s="4"/>
      <c r="V208" s="4" t="s">
        <v>230</v>
      </c>
      <c r="W208" s="1212"/>
      <c r="X208" s="1212"/>
      <c r="Y208" s="1212"/>
      <c r="Z208" s="1212"/>
      <c r="AA208" s="1212"/>
      <c r="AB208" s="1212"/>
      <c r="AC208" s="1212"/>
      <c r="AD208" s="1212"/>
      <c r="AE208" s="1212"/>
      <c r="AF208" s="1212"/>
      <c r="AG208" s="1212"/>
      <c r="AH208" s="1212"/>
      <c r="AI208" s="1212"/>
      <c r="AJ208" s="1212"/>
      <c r="AK208" s="1212"/>
      <c r="AL208" s="5" t="s">
        <v>1276</v>
      </c>
      <c r="AM208" s="267"/>
      <c r="AN208" s="110"/>
      <c r="AO208" s="110"/>
      <c r="AP208" s="110"/>
      <c r="AQ208" s="9"/>
      <c r="AR208" s="13"/>
      <c r="AS208" s="9"/>
    </row>
    <row r="209" spans="2:45" ht="12" customHeight="1" x14ac:dyDescent="0.15">
      <c r="B209" s="9"/>
      <c r="C209" s="9" t="s">
        <v>922</v>
      </c>
      <c r="G209" s="9" t="s">
        <v>1116</v>
      </c>
      <c r="L209" s="106" t="s">
        <v>960</v>
      </c>
      <c r="N209" s="2" t="s">
        <v>1135</v>
      </c>
      <c r="Q209" s="13"/>
      <c r="R209" s="9" t="s">
        <v>1120</v>
      </c>
      <c r="W209" s="27" t="s">
        <v>396</v>
      </c>
      <c r="X209" s="2" t="s">
        <v>943</v>
      </c>
      <c r="AA209" s="27" t="s">
        <v>396</v>
      </c>
      <c r="AB209" s="2" t="s">
        <v>1292</v>
      </c>
      <c r="AE209" s="111"/>
      <c r="AF209" s="1173"/>
      <c r="AG209" s="1173"/>
      <c r="AH209" s="1173"/>
      <c r="AI209" s="1173"/>
      <c r="AJ209" s="1173"/>
      <c r="AK209" s="1173"/>
      <c r="AL209" s="13" t="s">
        <v>1276</v>
      </c>
      <c r="AM209" s="267"/>
      <c r="AN209" s="110"/>
      <c r="AO209" s="110"/>
      <c r="AP209" s="110"/>
      <c r="AQ209" s="9"/>
      <c r="AR209" s="13"/>
      <c r="AS209" s="9"/>
    </row>
    <row r="210" spans="2:45" ht="12" customHeight="1" x14ac:dyDescent="0.15">
      <c r="B210" s="9"/>
      <c r="C210" s="103" t="s">
        <v>932</v>
      </c>
      <c r="D210" s="1306"/>
      <c r="E210" s="1306"/>
      <c r="F210" s="104" t="s">
        <v>935</v>
      </c>
      <c r="G210" s="9"/>
      <c r="L210" s="106" t="s">
        <v>1109</v>
      </c>
      <c r="M210" s="9"/>
      <c r="N210" s="2" t="s">
        <v>948</v>
      </c>
      <c r="Q210" s="13"/>
      <c r="S210" s="2" t="s">
        <v>1121</v>
      </c>
      <c r="W210" s="27" t="s">
        <v>396</v>
      </c>
      <c r="X210" s="2" t="s">
        <v>949</v>
      </c>
      <c r="AL210" s="13"/>
      <c r="AM210" s="267"/>
      <c r="AN210" s="110"/>
      <c r="AO210" s="110"/>
      <c r="AP210" s="110"/>
      <c r="AQ210" s="9"/>
      <c r="AR210" s="13"/>
      <c r="AS210" s="9"/>
    </row>
    <row r="211" spans="2:45" ht="12" customHeight="1" x14ac:dyDescent="0.15">
      <c r="B211" s="9"/>
      <c r="C211" s="9"/>
      <c r="G211" s="9" t="s">
        <v>1118</v>
      </c>
      <c r="L211" s="106" t="s">
        <v>1110</v>
      </c>
      <c r="M211" s="10"/>
      <c r="N211" s="11"/>
      <c r="O211" s="11"/>
      <c r="P211" s="11"/>
      <c r="Q211" s="12"/>
      <c r="R211" s="11" t="s">
        <v>1122</v>
      </c>
      <c r="S211" s="11"/>
      <c r="T211" s="11"/>
      <c r="U211" s="11"/>
      <c r="V211" s="11"/>
      <c r="W211" s="28" t="s">
        <v>396</v>
      </c>
      <c r="X211" s="11" t="s">
        <v>946</v>
      </c>
      <c r="Y211" s="11"/>
      <c r="Z211" s="11"/>
      <c r="AA211" s="11"/>
      <c r="AB211" s="28" t="s">
        <v>396</v>
      </c>
      <c r="AC211" s="11" t="s">
        <v>947</v>
      </c>
      <c r="AD211" s="11"/>
      <c r="AE211" s="11"/>
      <c r="AF211" s="11"/>
      <c r="AG211" s="11"/>
      <c r="AH211" s="11"/>
      <c r="AI211" s="28" t="s">
        <v>396</v>
      </c>
      <c r="AJ211" s="11" t="s">
        <v>494</v>
      </c>
      <c r="AK211" s="11"/>
      <c r="AL211" s="12"/>
      <c r="AM211" s="267"/>
      <c r="AN211" s="110"/>
      <c r="AO211" s="110"/>
      <c r="AP211" s="110"/>
      <c r="AQ211" s="9"/>
      <c r="AR211" s="13"/>
      <c r="AS211" s="9"/>
    </row>
    <row r="212" spans="2:45" ht="12" customHeight="1" x14ac:dyDescent="0.15">
      <c r="B212" s="9"/>
      <c r="C212" s="9"/>
      <c r="G212" s="9" t="s">
        <v>1119</v>
      </c>
      <c r="L212" s="106" t="s">
        <v>1111</v>
      </c>
      <c r="M212" s="26" t="s">
        <v>396</v>
      </c>
      <c r="N212" s="4" t="s">
        <v>1125</v>
      </c>
      <c r="Q212" s="13"/>
      <c r="R212" s="3" t="s">
        <v>937</v>
      </c>
      <c r="S212" s="4"/>
      <c r="T212" s="4"/>
      <c r="U212" s="4"/>
      <c r="V212" s="4" t="s">
        <v>230</v>
      </c>
      <c r="W212" s="1212"/>
      <c r="X212" s="1212"/>
      <c r="Y212" s="1212"/>
      <c r="Z212" s="1212"/>
      <c r="AA212" s="1212"/>
      <c r="AB212" s="1212"/>
      <c r="AC212" s="1212"/>
      <c r="AD212" s="1212"/>
      <c r="AE212" s="1212"/>
      <c r="AF212" s="1212"/>
      <c r="AG212" s="1212"/>
      <c r="AH212" s="1212"/>
      <c r="AI212" s="1212"/>
      <c r="AJ212" s="1212"/>
      <c r="AK212" s="1212"/>
      <c r="AL212" s="5" t="s">
        <v>1276</v>
      </c>
      <c r="AM212" s="267"/>
      <c r="AN212" s="110"/>
      <c r="AO212" s="110"/>
      <c r="AP212" s="110"/>
      <c r="AQ212" s="9"/>
      <c r="AR212" s="13"/>
      <c r="AS212" s="9"/>
    </row>
    <row r="213" spans="2:45" ht="12" customHeight="1" x14ac:dyDescent="0.15">
      <c r="B213" s="9"/>
      <c r="C213" s="9"/>
      <c r="G213" s="9"/>
      <c r="L213" s="106" t="s">
        <v>1112</v>
      </c>
      <c r="N213" s="2" t="s">
        <v>1126</v>
      </c>
      <c r="Q213" s="13"/>
      <c r="R213" s="9" t="s">
        <v>939</v>
      </c>
      <c r="W213" s="27" t="s">
        <v>396</v>
      </c>
      <c r="X213" s="2" t="s">
        <v>943</v>
      </c>
      <c r="AA213" s="27" t="s">
        <v>396</v>
      </c>
      <c r="AB213" s="2" t="s">
        <v>1292</v>
      </c>
      <c r="AE213" s="111"/>
      <c r="AF213" s="1173"/>
      <c r="AG213" s="1173"/>
      <c r="AH213" s="1173"/>
      <c r="AI213" s="1173"/>
      <c r="AJ213" s="1173"/>
      <c r="AK213" s="1173"/>
      <c r="AL213" s="13" t="s">
        <v>1276</v>
      </c>
      <c r="AM213" s="267"/>
      <c r="AN213" s="110"/>
      <c r="AO213" s="110"/>
      <c r="AP213" s="110"/>
      <c r="AQ213" s="9"/>
      <c r="AR213" s="13"/>
      <c r="AS213" s="9"/>
    </row>
    <row r="214" spans="2:45" ht="12" customHeight="1" x14ac:dyDescent="0.15">
      <c r="B214" s="9"/>
      <c r="C214" s="9"/>
      <c r="G214" s="9"/>
      <c r="L214" s="106"/>
      <c r="Q214" s="13"/>
      <c r="R214" s="9" t="s">
        <v>940</v>
      </c>
      <c r="X214" s="27" t="s">
        <v>396</v>
      </c>
      <c r="Y214" s="2" t="s">
        <v>944</v>
      </c>
      <c r="AA214" s="27" t="s">
        <v>396</v>
      </c>
      <c r="AB214" s="2" t="s">
        <v>945</v>
      </c>
      <c r="AD214" s="1173"/>
      <c r="AE214" s="1296"/>
      <c r="AF214" s="1296"/>
      <c r="AG214" s="1296"/>
      <c r="AH214" s="1296"/>
      <c r="AI214" s="1296"/>
      <c r="AJ214" s="1296"/>
      <c r="AK214" s="1296"/>
      <c r="AL214" s="13" t="s">
        <v>1276</v>
      </c>
      <c r="AM214" s="267"/>
      <c r="AN214" s="110"/>
      <c r="AO214" s="110"/>
      <c r="AP214" s="110"/>
      <c r="AQ214" s="9"/>
      <c r="AR214" s="13"/>
      <c r="AS214" s="9"/>
    </row>
    <row r="215" spans="2:45" ht="12" customHeight="1" x14ac:dyDescent="0.15">
      <c r="B215" s="9"/>
      <c r="C215" s="9"/>
      <c r="G215" s="9"/>
      <c r="L215" s="106"/>
      <c r="Q215" s="13"/>
      <c r="R215" s="9"/>
      <c r="S215" s="2" t="s">
        <v>942</v>
      </c>
      <c r="W215" s="27" t="s">
        <v>396</v>
      </c>
      <c r="X215" s="2" t="s">
        <v>946</v>
      </c>
      <c r="AB215" s="27" t="s">
        <v>396</v>
      </c>
      <c r="AC215" s="2" t="s">
        <v>947</v>
      </c>
      <c r="AI215" s="27" t="s">
        <v>396</v>
      </c>
      <c r="AJ215" s="2" t="s">
        <v>494</v>
      </c>
      <c r="AL215" s="13"/>
      <c r="AM215" s="267"/>
      <c r="AN215" s="110"/>
      <c r="AO215" s="110"/>
      <c r="AP215" s="110"/>
      <c r="AQ215" s="9"/>
      <c r="AR215" s="13"/>
      <c r="AS215" s="9"/>
    </row>
    <row r="216" spans="2:45" ht="12" customHeight="1" x14ac:dyDescent="0.15">
      <c r="B216" s="9"/>
      <c r="C216" s="9"/>
      <c r="G216" s="9"/>
      <c r="L216" s="106"/>
      <c r="M216" s="9"/>
      <c r="Q216" s="13"/>
      <c r="R216" s="9" t="s">
        <v>941</v>
      </c>
      <c r="W216" s="27" t="s">
        <v>396</v>
      </c>
      <c r="X216" s="2" t="s">
        <v>949</v>
      </c>
      <c r="AL216" s="13"/>
      <c r="AM216" s="267"/>
      <c r="AN216" s="110"/>
      <c r="AO216" s="110"/>
      <c r="AP216" s="110"/>
      <c r="AQ216" s="9"/>
      <c r="AR216" s="13"/>
      <c r="AS216" s="9"/>
    </row>
    <row r="217" spans="2:45" ht="12" customHeight="1" x14ac:dyDescent="0.15">
      <c r="B217" s="9"/>
      <c r="C217" s="9"/>
      <c r="G217" s="9"/>
      <c r="L217" s="106"/>
      <c r="M217" s="9"/>
      <c r="Q217" s="13"/>
      <c r="S217" s="2" t="s">
        <v>950</v>
      </c>
      <c r="W217" s="27" t="s">
        <v>396</v>
      </c>
      <c r="X217" s="2" t="s">
        <v>952</v>
      </c>
      <c r="AF217" s="27" t="s">
        <v>396</v>
      </c>
      <c r="AG217" s="2" t="s">
        <v>494</v>
      </c>
      <c r="AL217" s="13"/>
      <c r="AM217" s="267"/>
      <c r="AN217" s="110"/>
      <c r="AO217" s="110"/>
      <c r="AP217" s="110"/>
      <c r="AQ217" s="9"/>
      <c r="AR217" s="13"/>
      <c r="AS217" s="9"/>
    </row>
    <row r="218" spans="2:45" ht="12" customHeight="1" x14ac:dyDescent="0.15">
      <c r="B218" s="9"/>
      <c r="C218" s="9"/>
      <c r="G218" s="9"/>
      <c r="L218" s="106"/>
      <c r="M218" s="10"/>
      <c r="N218" s="28" t="s">
        <v>396</v>
      </c>
      <c r="O218" s="11" t="s">
        <v>958</v>
      </c>
      <c r="P218" s="11"/>
      <c r="Q218" s="12"/>
      <c r="R218" s="11"/>
      <c r="S218" s="11" t="s">
        <v>951</v>
      </c>
      <c r="T218" s="11"/>
      <c r="U218" s="11"/>
      <c r="V218" s="11"/>
      <c r="W218" s="11"/>
      <c r="X218" s="11"/>
      <c r="Y218" s="11"/>
      <c r="Z218" s="28" t="s">
        <v>396</v>
      </c>
      <c r="AA218" s="11" t="s">
        <v>953</v>
      </c>
      <c r="AB218" s="11"/>
      <c r="AC218" s="11"/>
      <c r="AD218" s="11"/>
      <c r="AE218" s="11"/>
      <c r="AF218" s="11"/>
      <c r="AG218" s="28" t="s">
        <v>396</v>
      </c>
      <c r="AH218" s="11" t="s">
        <v>494</v>
      </c>
      <c r="AI218" s="11"/>
      <c r="AJ218" s="11"/>
      <c r="AK218" s="11"/>
      <c r="AL218" s="12"/>
      <c r="AM218" s="267"/>
      <c r="AN218" s="110"/>
      <c r="AO218" s="110"/>
      <c r="AP218" s="110"/>
      <c r="AQ218" s="9"/>
      <c r="AR218" s="13"/>
      <c r="AS218" s="9"/>
    </row>
    <row r="219" spans="2:45" ht="12" customHeight="1" x14ac:dyDescent="0.15">
      <c r="B219" s="9"/>
      <c r="C219" s="9"/>
      <c r="G219" s="9"/>
      <c r="L219" s="106"/>
      <c r="M219" s="26" t="s">
        <v>396</v>
      </c>
      <c r="N219" s="2" t="s">
        <v>1132</v>
      </c>
      <c r="Q219" s="13"/>
      <c r="R219" s="3" t="s">
        <v>937</v>
      </c>
      <c r="S219" s="4"/>
      <c r="T219" s="4"/>
      <c r="U219" s="4"/>
      <c r="V219" s="4" t="s">
        <v>230</v>
      </c>
      <c r="W219" s="1212"/>
      <c r="X219" s="1212"/>
      <c r="Y219" s="1212"/>
      <c r="Z219" s="1212"/>
      <c r="AA219" s="1212"/>
      <c r="AB219" s="1212"/>
      <c r="AC219" s="1212"/>
      <c r="AD219" s="1212"/>
      <c r="AE219" s="1212"/>
      <c r="AF219" s="1212"/>
      <c r="AG219" s="1212"/>
      <c r="AH219" s="1212"/>
      <c r="AI219" s="1212"/>
      <c r="AJ219" s="1212"/>
      <c r="AK219" s="1212"/>
      <c r="AL219" s="5" t="s">
        <v>1276</v>
      </c>
      <c r="AM219" s="267"/>
      <c r="AN219" s="110"/>
      <c r="AO219" s="110"/>
      <c r="AP219" s="110"/>
      <c r="AQ219" s="9"/>
      <c r="AR219" s="13"/>
      <c r="AS219" s="9"/>
    </row>
    <row r="220" spans="2:45" ht="12" customHeight="1" x14ac:dyDescent="0.15">
      <c r="B220" s="9"/>
      <c r="C220" s="9"/>
      <c r="G220" s="9"/>
      <c r="L220" s="106"/>
      <c r="M220" s="9"/>
      <c r="N220" s="2" t="s">
        <v>948</v>
      </c>
      <c r="Q220" s="13"/>
      <c r="R220" s="9" t="s">
        <v>753</v>
      </c>
      <c r="U220" s="27" t="s">
        <v>396</v>
      </c>
      <c r="V220" s="2" t="s">
        <v>955</v>
      </c>
      <c r="X220" s="27" t="s">
        <v>396</v>
      </c>
      <c r="Y220" s="2" t="s">
        <v>956</v>
      </c>
      <c r="AB220" s="27" t="s">
        <v>396</v>
      </c>
      <c r="AC220" s="2" t="s">
        <v>430</v>
      </c>
      <c r="AF220" s="1173"/>
      <c r="AG220" s="1173"/>
      <c r="AH220" s="1173"/>
      <c r="AI220" s="1173"/>
      <c r="AJ220" s="1173"/>
      <c r="AK220" s="1173"/>
      <c r="AL220" s="13" t="s">
        <v>1276</v>
      </c>
      <c r="AM220" s="267"/>
      <c r="AN220" s="110"/>
      <c r="AO220" s="110"/>
      <c r="AP220" s="110"/>
      <c r="AQ220" s="9"/>
      <c r="AR220" s="13"/>
      <c r="AS220" s="9"/>
    </row>
    <row r="221" spans="2:45" ht="12" customHeight="1" x14ac:dyDescent="0.15">
      <c r="B221" s="9"/>
      <c r="C221" s="9"/>
      <c r="G221" s="9"/>
      <c r="L221" s="107"/>
      <c r="M221" s="10"/>
      <c r="N221" s="28" t="s">
        <v>396</v>
      </c>
      <c r="O221" s="11" t="s">
        <v>958</v>
      </c>
      <c r="P221" s="11"/>
      <c r="Q221" s="12"/>
      <c r="R221" s="10" t="s">
        <v>954</v>
      </c>
      <c r="S221" s="11"/>
      <c r="T221" s="11"/>
      <c r="U221" s="28" t="s">
        <v>396</v>
      </c>
      <c r="V221" s="11" t="s">
        <v>943</v>
      </c>
      <c r="W221" s="11"/>
      <c r="X221" s="11"/>
      <c r="Y221" s="28" t="s">
        <v>396</v>
      </c>
      <c r="Z221" s="11" t="s">
        <v>430</v>
      </c>
      <c r="AA221" s="11"/>
      <c r="AB221" s="11"/>
      <c r="AC221" s="1256"/>
      <c r="AD221" s="1256"/>
      <c r="AE221" s="1256"/>
      <c r="AF221" s="1256"/>
      <c r="AG221" s="1256"/>
      <c r="AH221" s="1256"/>
      <c r="AI221" s="1256"/>
      <c r="AJ221" s="11" t="s">
        <v>1276</v>
      </c>
      <c r="AK221" s="11"/>
      <c r="AL221" s="12"/>
      <c r="AM221" s="267"/>
      <c r="AN221" s="110"/>
      <c r="AO221" s="110"/>
      <c r="AP221" s="110"/>
      <c r="AQ221" s="9"/>
      <c r="AR221" s="13"/>
      <c r="AS221" s="9"/>
    </row>
    <row r="222" spans="2:45" ht="12" customHeight="1" x14ac:dyDescent="0.15">
      <c r="B222" s="9"/>
      <c r="C222" s="9"/>
      <c r="G222" s="9"/>
      <c r="L222" s="105" t="s">
        <v>959</v>
      </c>
      <c r="M222" s="26" t="s">
        <v>396</v>
      </c>
      <c r="N222" s="2" t="s">
        <v>1133</v>
      </c>
      <c r="Q222" s="13"/>
      <c r="R222" s="3" t="s">
        <v>937</v>
      </c>
      <c r="S222" s="4"/>
      <c r="T222" s="4"/>
      <c r="U222" s="4"/>
      <c r="V222" s="4" t="s">
        <v>230</v>
      </c>
      <c r="W222" s="1212"/>
      <c r="X222" s="1212"/>
      <c r="Y222" s="1212"/>
      <c r="Z222" s="1212"/>
      <c r="AA222" s="1212"/>
      <c r="AB222" s="1212"/>
      <c r="AC222" s="1212"/>
      <c r="AD222" s="1212"/>
      <c r="AE222" s="1212"/>
      <c r="AF222" s="1212"/>
      <c r="AG222" s="1212"/>
      <c r="AH222" s="1212"/>
      <c r="AI222" s="1212"/>
      <c r="AJ222" s="1212"/>
      <c r="AK222" s="1212"/>
      <c r="AL222" s="5" t="s">
        <v>1276</v>
      </c>
      <c r="AM222" s="267"/>
      <c r="AN222" s="110"/>
      <c r="AO222" s="110"/>
      <c r="AP222" s="110"/>
      <c r="AQ222" s="9"/>
      <c r="AR222" s="13"/>
      <c r="AS222" s="9"/>
    </row>
    <row r="223" spans="2:45" ht="12" customHeight="1" x14ac:dyDescent="0.15">
      <c r="B223" s="9"/>
      <c r="C223" s="9"/>
      <c r="G223" s="9"/>
      <c r="L223" s="106" t="s">
        <v>960</v>
      </c>
      <c r="M223" s="10"/>
      <c r="N223" s="11" t="s">
        <v>948</v>
      </c>
      <c r="O223" s="11"/>
      <c r="P223" s="11"/>
      <c r="Q223" s="12"/>
      <c r="R223" s="11" t="s">
        <v>1122</v>
      </c>
      <c r="S223" s="11"/>
      <c r="T223" s="11"/>
      <c r="U223" s="11"/>
      <c r="V223" s="11"/>
      <c r="W223" s="28" t="s">
        <v>396</v>
      </c>
      <c r="X223" s="11" t="s">
        <v>946</v>
      </c>
      <c r="Y223" s="11"/>
      <c r="Z223" s="11"/>
      <c r="AA223" s="11"/>
      <c r="AB223" s="28" t="s">
        <v>396</v>
      </c>
      <c r="AC223" s="11" t="s">
        <v>947</v>
      </c>
      <c r="AD223" s="11"/>
      <c r="AE223" s="11"/>
      <c r="AF223" s="11"/>
      <c r="AG223" s="11"/>
      <c r="AH223" s="11"/>
      <c r="AI223" s="28" t="s">
        <v>396</v>
      </c>
      <c r="AJ223" s="11" t="s">
        <v>494</v>
      </c>
      <c r="AK223" s="11"/>
      <c r="AL223" s="12"/>
      <c r="AM223" s="267"/>
      <c r="AN223" s="110"/>
      <c r="AO223" s="110"/>
      <c r="AP223" s="110"/>
      <c r="AQ223" s="9"/>
      <c r="AR223" s="13"/>
      <c r="AS223" s="9"/>
    </row>
    <row r="224" spans="2:45" ht="12" customHeight="1" x14ac:dyDescent="0.15">
      <c r="B224" s="9"/>
      <c r="C224" s="9"/>
      <c r="G224" s="9"/>
      <c r="L224" s="106" t="s">
        <v>1109</v>
      </c>
      <c r="M224" s="25" t="s">
        <v>396</v>
      </c>
      <c r="N224" s="2" t="s">
        <v>1132</v>
      </c>
      <c r="Q224" s="13"/>
      <c r="R224" s="3" t="s">
        <v>937</v>
      </c>
      <c r="S224" s="4"/>
      <c r="T224" s="4"/>
      <c r="U224" s="4"/>
      <c r="V224" s="4" t="s">
        <v>230</v>
      </c>
      <c r="W224" s="1212"/>
      <c r="X224" s="1212"/>
      <c r="Y224" s="1212"/>
      <c r="Z224" s="1212"/>
      <c r="AA224" s="1212"/>
      <c r="AB224" s="1212"/>
      <c r="AC224" s="1212"/>
      <c r="AD224" s="1212"/>
      <c r="AE224" s="1212"/>
      <c r="AF224" s="1212"/>
      <c r="AG224" s="1212"/>
      <c r="AH224" s="1212"/>
      <c r="AI224" s="1212"/>
      <c r="AJ224" s="1212"/>
      <c r="AK224" s="1212"/>
      <c r="AL224" s="5" t="s">
        <v>1276</v>
      </c>
      <c r="AM224" s="267"/>
      <c r="AN224" s="110"/>
      <c r="AO224" s="110"/>
      <c r="AP224" s="110"/>
      <c r="AQ224" s="9"/>
      <c r="AR224" s="13"/>
      <c r="AS224" s="9"/>
    </row>
    <row r="225" spans="2:45" ht="12" customHeight="1" x14ac:dyDescent="0.15">
      <c r="B225" s="9"/>
      <c r="C225" s="9"/>
      <c r="G225" s="9"/>
      <c r="L225" s="106" t="s">
        <v>1110</v>
      </c>
      <c r="M225" s="9"/>
      <c r="N225" s="2" t="s">
        <v>948</v>
      </c>
      <c r="Q225" s="13"/>
      <c r="R225" s="9" t="s">
        <v>753</v>
      </c>
      <c r="U225" s="27" t="s">
        <v>396</v>
      </c>
      <c r="V225" s="2" t="s">
        <v>955</v>
      </c>
      <c r="X225" s="27" t="s">
        <v>396</v>
      </c>
      <c r="Y225" s="2" t="s">
        <v>956</v>
      </c>
      <c r="AB225" s="27" t="s">
        <v>396</v>
      </c>
      <c r="AC225" s="2" t="s">
        <v>430</v>
      </c>
      <c r="AF225" s="1173"/>
      <c r="AG225" s="1173"/>
      <c r="AH225" s="1173"/>
      <c r="AI225" s="1173"/>
      <c r="AJ225" s="1173"/>
      <c r="AK225" s="1173"/>
      <c r="AL225" s="13" t="s">
        <v>1276</v>
      </c>
      <c r="AM225" s="267"/>
      <c r="AN225" s="110"/>
      <c r="AO225" s="110"/>
      <c r="AP225" s="110"/>
      <c r="AQ225" s="9"/>
      <c r="AR225" s="13"/>
      <c r="AS225" s="9"/>
    </row>
    <row r="226" spans="2:45" ht="12" customHeight="1" x14ac:dyDescent="0.15">
      <c r="B226" s="9"/>
      <c r="C226" s="9"/>
      <c r="G226" s="9"/>
      <c r="L226" s="106" t="s">
        <v>1123</v>
      </c>
      <c r="M226" s="9"/>
      <c r="R226" s="9" t="s">
        <v>954</v>
      </c>
      <c r="U226" s="27" t="s">
        <v>396</v>
      </c>
      <c r="V226" s="2" t="s">
        <v>943</v>
      </c>
      <c r="Y226" s="27" t="s">
        <v>396</v>
      </c>
      <c r="Z226" s="2" t="s">
        <v>430</v>
      </c>
      <c r="AC226" s="1173"/>
      <c r="AD226" s="1173"/>
      <c r="AE226" s="1173"/>
      <c r="AF226" s="1173"/>
      <c r="AG226" s="1173"/>
      <c r="AH226" s="1173"/>
      <c r="AI226" s="1173"/>
      <c r="AJ226" s="2" t="s">
        <v>1276</v>
      </c>
      <c r="AL226" s="13"/>
      <c r="AM226" s="267"/>
      <c r="AN226" s="110"/>
      <c r="AO226" s="110"/>
      <c r="AP226" s="110"/>
      <c r="AQ226" s="9"/>
      <c r="AR226" s="13"/>
      <c r="AS226" s="9"/>
    </row>
    <row r="227" spans="2:45" ht="12" customHeight="1" x14ac:dyDescent="0.15">
      <c r="B227" s="9"/>
      <c r="C227" s="9"/>
      <c r="G227" s="10"/>
      <c r="H227" s="11"/>
      <c r="I227" s="11"/>
      <c r="J227" s="11"/>
      <c r="K227" s="11"/>
      <c r="L227" s="107" t="s">
        <v>1124</v>
      </c>
      <c r="M227" s="10"/>
      <c r="N227" s="28" t="s">
        <v>396</v>
      </c>
      <c r="O227" s="11" t="s">
        <v>958</v>
      </c>
      <c r="P227" s="11"/>
      <c r="Q227" s="12"/>
      <c r="R227" s="11"/>
      <c r="S227" s="11"/>
      <c r="T227" s="11"/>
      <c r="U227" s="11"/>
      <c r="V227" s="11"/>
      <c r="W227" s="11"/>
      <c r="X227" s="11"/>
      <c r="Y227" s="11"/>
      <c r="Z227" s="11"/>
      <c r="AA227" s="11"/>
      <c r="AB227" s="11"/>
      <c r="AC227" s="11"/>
      <c r="AD227" s="11"/>
      <c r="AE227" s="11"/>
      <c r="AF227" s="11"/>
      <c r="AG227" s="11"/>
      <c r="AH227" s="11"/>
      <c r="AI227" s="11"/>
      <c r="AJ227" s="11"/>
      <c r="AK227" s="11"/>
      <c r="AL227" s="12"/>
      <c r="AM227" s="268"/>
      <c r="AN227" s="108"/>
      <c r="AO227" s="108"/>
      <c r="AP227" s="108"/>
      <c r="AQ227" s="10"/>
      <c r="AR227" s="12"/>
      <c r="AS227" s="9"/>
    </row>
    <row r="228" spans="2:45" ht="12" customHeight="1" x14ac:dyDescent="0.15">
      <c r="B228" s="9"/>
      <c r="C228" s="9"/>
      <c r="G228" s="9" t="s">
        <v>1113</v>
      </c>
      <c r="L228" s="26" t="s">
        <v>396</v>
      </c>
      <c r="M228" s="4" t="s">
        <v>494</v>
      </c>
      <c r="N228" s="4"/>
      <c r="O228" s="4"/>
      <c r="P228" s="7"/>
      <c r="Q228" s="8"/>
      <c r="R228" s="7" t="s">
        <v>1128</v>
      </c>
      <c r="S228" s="7"/>
      <c r="T228" s="7"/>
      <c r="U228" s="7"/>
      <c r="V228" s="7"/>
      <c r="W228" s="7"/>
      <c r="X228" s="7"/>
      <c r="Y228" s="7"/>
      <c r="Z228" s="7"/>
      <c r="AA228" s="7"/>
      <c r="AB228" s="7"/>
      <c r="AC228" s="7"/>
      <c r="AD228" s="7"/>
      <c r="AE228" s="7"/>
      <c r="AF228" s="7"/>
      <c r="AG228" s="7"/>
      <c r="AH228" s="7"/>
      <c r="AI228" s="7"/>
      <c r="AJ228" s="7"/>
      <c r="AK228" s="7"/>
      <c r="AL228" s="8"/>
      <c r="AM228" s="267"/>
      <c r="AN228" s="110"/>
      <c r="AO228" s="110"/>
      <c r="AP228" s="110"/>
      <c r="AQ228" s="9"/>
      <c r="AR228" s="13"/>
      <c r="AS228" s="9"/>
    </row>
    <row r="229" spans="2:45" ht="12" customHeight="1" x14ac:dyDescent="0.15">
      <c r="B229" s="9"/>
      <c r="C229" s="9"/>
      <c r="G229" s="9" t="s">
        <v>1114</v>
      </c>
      <c r="L229" s="26" t="s">
        <v>396</v>
      </c>
      <c r="M229" s="4" t="s">
        <v>1130</v>
      </c>
      <c r="N229" s="4"/>
      <c r="O229" s="4"/>
      <c r="P229" s="4"/>
      <c r="Q229" s="5"/>
      <c r="R229" s="2" t="s">
        <v>1129</v>
      </c>
      <c r="AM229" s="267"/>
      <c r="AN229" s="110"/>
      <c r="AO229" s="110"/>
      <c r="AP229" s="110"/>
      <c r="AQ229" s="9"/>
      <c r="AR229" s="13"/>
      <c r="AS229" s="9"/>
    </row>
    <row r="230" spans="2:45" ht="12" customHeight="1" x14ac:dyDescent="0.15">
      <c r="B230" s="9"/>
      <c r="C230" s="9"/>
      <c r="G230" s="9" t="s">
        <v>1115</v>
      </c>
      <c r="L230" s="9"/>
      <c r="M230" s="2" t="s">
        <v>1131</v>
      </c>
      <c r="Q230" s="13"/>
      <c r="AM230" s="267"/>
      <c r="AN230" s="110"/>
      <c r="AO230" s="110"/>
      <c r="AP230" s="110"/>
      <c r="AQ230" s="9"/>
      <c r="AR230" s="13"/>
      <c r="AS230" s="9"/>
    </row>
    <row r="231" spans="2:45" ht="12" customHeight="1" x14ac:dyDescent="0.15">
      <c r="B231" s="9"/>
      <c r="C231" s="9"/>
      <c r="G231" s="9"/>
      <c r="L231" s="105" t="s">
        <v>959</v>
      </c>
      <c r="M231" s="26" t="s">
        <v>396</v>
      </c>
      <c r="N231" s="4" t="s">
        <v>1134</v>
      </c>
      <c r="O231" s="4"/>
      <c r="P231" s="4"/>
      <c r="Q231" s="5"/>
      <c r="R231" s="3" t="s">
        <v>937</v>
      </c>
      <c r="S231" s="4"/>
      <c r="T231" s="4"/>
      <c r="U231" s="4"/>
      <c r="V231" s="4" t="s">
        <v>230</v>
      </c>
      <c r="W231" s="1212"/>
      <c r="X231" s="1212"/>
      <c r="Y231" s="1212"/>
      <c r="Z231" s="1212"/>
      <c r="AA231" s="1212"/>
      <c r="AB231" s="1212"/>
      <c r="AC231" s="1212"/>
      <c r="AD231" s="1212"/>
      <c r="AE231" s="1212"/>
      <c r="AF231" s="1212"/>
      <c r="AG231" s="1212"/>
      <c r="AH231" s="1212"/>
      <c r="AI231" s="1212"/>
      <c r="AJ231" s="1212"/>
      <c r="AK231" s="1212"/>
      <c r="AL231" s="5" t="s">
        <v>1276</v>
      </c>
      <c r="AM231" s="267"/>
      <c r="AN231" s="110"/>
      <c r="AO231" s="110"/>
      <c r="AP231" s="110"/>
      <c r="AQ231" s="9"/>
      <c r="AR231" s="13"/>
      <c r="AS231" s="9"/>
    </row>
    <row r="232" spans="2:45" ht="12" customHeight="1" x14ac:dyDescent="0.15">
      <c r="B232" s="9"/>
      <c r="C232" s="9"/>
      <c r="G232" s="9" t="s">
        <v>352</v>
      </c>
      <c r="L232" s="106" t="s">
        <v>960</v>
      </c>
      <c r="N232" s="2" t="s">
        <v>1135</v>
      </c>
      <c r="Q232" s="13"/>
      <c r="R232" s="9" t="s">
        <v>1120</v>
      </c>
      <c r="W232" s="27" t="s">
        <v>396</v>
      </c>
      <c r="X232" s="2" t="s">
        <v>943</v>
      </c>
      <c r="AA232" s="27" t="s">
        <v>396</v>
      </c>
      <c r="AB232" s="2" t="s">
        <v>430</v>
      </c>
      <c r="AE232" s="1173"/>
      <c r="AF232" s="1173"/>
      <c r="AG232" s="1173"/>
      <c r="AH232" s="1173"/>
      <c r="AI232" s="1173"/>
      <c r="AJ232" s="1173"/>
      <c r="AK232" s="1173"/>
      <c r="AL232" s="13" t="s">
        <v>1276</v>
      </c>
      <c r="AM232" s="267"/>
      <c r="AN232" s="110"/>
      <c r="AO232" s="110"/>
      <c r="AP232" s="110"/>
      <c r="AQ232" s="9"/>
      <c r="AR232" s="13"/>
      <c r="AS232" s="9"/>
    </row>
    <row r="233" spans="2:45" ht="12" customHeight="1" x14ac:dyDescent="0.15">
      <c r="B233" s="9"/>
      <c r="C233" s="9"/>
      <c r="G233" s="9" t="s">
        <v>353</v>
      </c>
      <c r="L233" s="106" t="s">
        <v>1109</v>
      </c>
      <c r="M233" s="9"/>
      <c r="N233" s="2" t="s">
        <v>948</v>
      </c>
      <c r="Q233" s="13"/>
      <c r="S233" s="2" t="s">
        <v>1121</v>
      </c>
      <c r="W233" s="27" t="s">
        <v>396</v>
      </c>
      <c r="X233" s="2" t="s">
        <v>949</v>
      </c>
      <c r="AL233" s="13"/>
      <c r="AM233" s="267"/>
      <c r="AN233" s="110"/>
      <c r="AO233" s="110"/>
      <c r="AP233" s="110"/>
      <c r="AQ233" s="9"/>
      <c r="AR233" s="13"/>
      <c r="AS233" s="9"/>
    </row>
    <row r="234" spans="2:45" ht="12" customHeight="1" x14ac:dyDescent="0.15">
      <c r="B234" s="9"/>
      <c r="C234" s="9"/>
      <c r="G234" s="9" t="s">
        <v>1288</v>
      </c>
      <c r="L234" s="106" t="s">
        <v>1110</v>
      </c>
      <c r="M234" s="10"/>
      <c r="N234" s="11"/>
      <c r="O234" s="11"/>
      <c r="P234" s="11"/>
      <c r="Q234" s="12"/>
      <c r="R234" s="11" t="s">
        <v>1122</v>
      </c>
      <c r="S234" s="11"/>
      <c r="T234" s="11"/>
      <c r="U234" s="11"/>
      <c r="V234" s="11"/>
      <c r="W234" s="28" t="s">
        <v>396</v>
      </c>
      <c r="X234" s="11" t="s">
        <v>946</v>
      </c>
      <c r="Y234" s="11"/>
      <c r="Z234" s="11"/>
      <c r="AA234" s="11"/>
      <c r="AB234" s="28" t="s">
        <v>396</v>
      </c>
      <c r="AC234" s="11" t="s">
        <v>947</v>
      </c>
      <c r="AD234" s="11"/>
      <c r="AE234" s="11"/>
      <c r="AF234" s="11"/>
      <c r="AG234" s="11"/>
      <c r="AH234" s="11"/>
      <c r="AI234" s="28" t="s">
        <v>396</v>
      </c>
      <c r="AJ234" s="11" t="s">
        <v>494</v>
      </c>
      <c r="AK234" s="11"/>
      <c r="AL234" s="12"/>
      <c r="AM234" s="267"/>
      <c r="AN234" s="110"/>
      <c r="AO234" s="110"/>
      <c r="AP234" s="110"/>
      <c r="AQ234" s="9"/>
      <c r="AR234" s="13"/>
      <c r="AS234" s="9"/>
    </row>
    <row r="235" spans="2:45" ht="12" customHeight="1" x14ac:dyDescent="0.15">
      <c r="B235" s="9"/>
      <c r="C235" s="9"/>
      <c r="G235" s="9"/>
      <c r="L235" s="106" t="s">
        <v>1111</v>
      </c>
      <c r="M235" s="26" t="s">
        <v>396</v>
      </c>
      <c r="N235" s="4" t="s">
        <v>1125</v>
      </c>
      <c r="Q235" s="13"/>
      <c r="R235" s="3" t="s">
        <v>937</v>
      </c>
      <c r="S235" s="4"/>
      <c r="T235" s="4"/>
      <c r="U235" s="4"/>
      <c r="V235" s="4" t="s">
        <v>230</v>
      </c>
      <c r="W235" s="1212"/>
      <c r="X235" s="1212"/>
      <c r="Y235" s="1212"/>
      <c r="Z235" s="1212"/>
      <c r="AA235" s="1212"/>
      <c r="AB235" s="1212"/>
      <c r="AC235" s="1212"/>
      <c r="AD235" s="1212"/>
      <c r="AE235" s="1212"/>
      <c r="AF235" s="1212"/>
      <c r="AG235" s="1212"/>
      <c r="AH235" s="1212"/>
      <c r="AI235" s="1212"/>
      <c r="AJ235" s="1212"/>
      <c r="AK235" s="1212"/>
      <c r="AL235" s="5" t="s">
        <v>1276</v>
      </c>
      <c r="AM235" s="267"/>
      <c r="AN235" s="110"/>
      <c r="AO235" s="110"/>
      <c r="AP235" s="110"/>
      <c r="AQ235" s="9"/>
      <c r="AR235" s="13"/>
      <c r="AS235" s="9"/>
    </row>
    <row r="236" spans="2:45" ht="12" customHeight="1" x14ac:dyDescent="0.15">
      <c r="B236" s="9"/>
      <c r="C236" s="9"/>
      <c r="G236" s="9" t="s">
        <v>1289</v>
      </c>
      <c r="L236" s="106" t="s">
        <v>1112</v>
      </c>
      <c r="N236" s="2" t="s">
        <v>1126</v>
      </c>
      <c r="Q236" s="13"/>
      <c r="R236" s="9" t="s">
        <v>939</v>
      </c>
      <c r="W236" s="27" t="s">
        <v>396</v>
      </c>
      <c r="X236" s="2" t="s">
        <v>943</v>
      </c>
      <c r="AA236" s="27" t="s">
        <v>396</v>
      </c>
      <c r="AB236" s="2" t="s">
        <v>430</v>
      </c>
      <c r="AE236" s="1173"/>
      <c r="AF236" s="1173"/>
      <c r="AG236" s="1173"/>
      <c r="AH236" s="1173"/>
      <c r="AI236" s="1173"/>
      <c r="AJ236" s="1173"/>
      <c r="AK236" s="1173"/>
      <c r="AL236" s="13" t="s">
        <v>1276</v>
      </c>
      <c r="AM236" s="267"/>
      <c r="AN236" s="110"/>
      <c r="AO236" s="110"/>
      <c r="AP236" s="110"/>
      <c r="AQ236" s="9"/>
      <c r="AR236" s="13"/>
      <c r="AS236" s="9"/>
    </row>
    <row r="237" spans="2:45" ht="12" customHeight="1" x14ac:dyDescent="0.15">
      <c r="B237" s="9"/>
      <c r="C237" s="9"/>
      <c r="G237" s="9"/>
      <c r="L237" s="106"/>
      <c r="Q237" s="13"/>
      <c r="R237" s="9" t="s">
        <v>940</v>
      </c>
      <c r="X237" s="27" t="s">
        <v>396</v>
      </c>
      <c r="Y237" s="2" t="s">
        <v>944</v>
      </c>
      <c r="AA237" s="27" t="s">
        <v>396</v>
      </c>
      <c r="AB237" s="2" t="s">
        <v>945</v>
      </c>
      <c r="AD237" s="1173"/>
      <c r="AE237" s="1296"/>
      <c r="AF237" s="1296"/>
      <c r="AG237" s="1296"/>
      <c r="AH237" s="1296"/>
      <c r="AI237" s="1296"/>
      <c r="AJ237" s="1296"/>
      <c r="AK237" s="1296"/>
      <c r="AL237" s="13" t="s">
        <v>1276</v>
      </c>
      <c r="AM237" s="267"/>
      <c r="AN237" s="110"/>
      <c r="AO237" s="110"/>
      <c r="AP237" s="110"/>
      <c r="AQ237" s="9"/>
      <c r="AR237" s="13"/>
      <c r="AS237" s="9"/>
    </row>
    <row r="238" spans="2:45" ht="12" customHeight="1" x14ac:dyDescent="0.15">
      <c r="B238" s="9"/>
      <c r="C238" s="9"/>
      <c r="G238" s="9"/>
      <c r="L238" s="106"/>
      <c r="Q238" s="13"/>
      <c r="R238" s="9"/>
      <c r="S238" s="2" t="s">
        <v>942</v>
      </c>
      <c r="W238" s="27" t="s">
        <v>396</v>
      </c>
      <c r="X238" s="2" t="s">
        <v>946</v>
      </c>
      <c r="AB238" s="27" t="s">
        <v>396</v>
      </c>
      <c r="AC238" s="2" t="s">
        <v>947</v>
      </c>
      <c r="AI238" s="27" t="s">
        <v>396</v>
      </c>
      <c r="AJ238" s="2" t="s">
        <v>494</v>
      </c>
      <c r="AL238" s="13"/>
      <c r="AM238" s="267"/>
      <c r="AN238" s="110"/>
      <c r="AO238" s="110"/>
      <c r="AP238" s="110"/>
      <c r="AQ238" s="9"/>
      <c r="AR238" s="13"/>
      <c r="AS238" s="9"/>
    </row>
    <row r="239" spans="2:45" ht="12" customHeight="1" x14ac:dyDescent="0.15">
      <c r="B239" s="9"/>
      <c r="C239" s="9"/>
      <c r="G239" s="9"/>
      <c r="L239" s="106"/>
      <c r="M239" s="9"/>
      <c r="Q239" s="13"/>
      <c r="R239" s="9" t="s">
        <v>941</v>
      </c>
      <c r="W239" s="27" t="s">
        <v>396</v>
      </c>
      <c r="X239" s="2" t="s">
        <v>949</v>
      </c>
      <c r="AL239" s="13"/>
      <c r="AM239" s="267"/>
      <c r="AN239" s="110"/>
      <c r="AO239" s="110"/>
      <c r="AP239" s="110"/>
      <c r="AQ239" s="9"/>
      <c r="AR239" s="13"/>
      <c r="AS239" s="9"/>
    </row>
    <row r="240" spans="2:45" ht="12" customHeight="1" x14ac:dyDescent="0.15">
      <c r="B240" s="9"/>
      <c r="C240" s="9"/>
      <c r="G240" s="9"/>
      <c r="L240" s="106"/>
      <c r="M240" s="9"/>
      <c r="Q240" s="13"/>
      <c r="S240" s="2" t="s">
        <v>950</v>
      </c>
      <c r="W240" s="27" t="s">
        <v>396</v>
      </c>
      <c r="X240" s="2" t="s">
        <v>952</v>
      </c>
      <c r="AF240" s="27" t="s">
        <v>396</v>
      </c>
      <c r="AG240" s="2" t="s">
        <v>494</v>
      </c>
      <c r="AL240" s="13"/>
      <c r="AM240" s="267"/>
      <c r="AN240" s="110"/>
      <c r="AO240" s="110"/>
      <c r="AP240" s="110"/>
      <c r="AQ240" s="9"/>
      <c r="AR240" s="13"/>
      <c r="AS240" s="9"/>
    </row>
    <row r="241" spans="2:45" ht="12" customHeight="1" x14ac:dyDescent="0.15">
      <c r="B241" s="9"/>
      <c r="C241" s="9"/>
      <c r="G241" s="9"/>
      <c r="L241" s="106"/>
      <c r="M241" s="10"/>
      <c r="N241" s="28" t="s">
        <v>396</v>
      </c>
      <c r="O241" s="11" t="s">
        <v>958</v>
      </c>
      <c r="P241" s="11"/>
      <c r="Q241" s="12"/>
      <c r="R241" s="11"/>
      <c r="S241" s="11" t="s">
        <v>951</v>
      </c>
      <c r="T241" s="11"/>
      <c r="U241" s="11"/>
      <c r="V241" s="11"/>
      <c r="W241" s="11"/>
      <c r="X241" s="11"/>
      <c r="Y241" s="11"/>
      <c r="Z241" s="28" t="s">
        <v>396</v>
      </c>
      <c r="AA241" s="11" t="s">
        <v>953</v>
      </c>
      <c r="AB241" s="11"/>
      <c r="AC241" s="11"/>
      <c r="AD241" s="11"/>
      <c r="AE241" s="11"/>
      <c r="AF241" s="11"/>
      <c r="AG241" s="28" t="s">
        <v>396</v>
      </c>
      <c r="AH241" s="11" t="s">
        <v>494</v>
      </c>
      <c r="AI241" s="11"/>
      <c r="AJ241" s="11"/>
      <c r="AK241" s="11"/>
      <c r="AL241" s="12"/>
      <c r="AM241" s="267"/>
      <c r="AN241" s="110"/>
      <c r="AO241" s="110"/>
      <c r="AP241" s="110"/>
      <c r="AQ241" s="9"/>
      <c r="AR241" s="13"/>
      <c r="AS241" s="9"/>
    </row>
    <row r="242" spans="2:45" ht="12" customHeight="1" x14ac:dyDescent="0.15">
      <c r="B242" s="9"/>
      <c r="C242" s="9"/>
      <c r="G242" s="9"/>
      <c r="L242" s="106"/>
      <c r="M242" s="26" t="s">
        <v>396</v>
      </c>
      <c r="N242" s="2" t="s">
        <v>1132</v>
      </c>
      <c r="Q242" s="13"/>
      <c r="R242" s="3" t="s">
        <v>937</v>
      </c>
      <c r="S242" s="4"/>
      <c r="T242" s="4"/>
      <c r="U242" s="4"/>
      <c r="V242" s="4" t="s">
        <v>230</v>
      </c>
      <c r="W242" s="1212"/>
      <c r="X242" s="1212"/>
      <c r="Y242" s="1212"/>
      <c r="Z242" s="1212"/>
      <c r="AA242" s="1212"/>
      <c r="AB242" s="1212"/>
      <c r="AC242" s="1212"/>
      <c r="AD242" s="1212"/>
      <c r="AE242" s="1212"/>
      <c r="AF242" s="1212"/>
      <c r="AG242" s="1212"/>
      <c r="AH242" s="1212"/>
      <c r="AI242" s="1212"/>
      <c r="AJ242" s="1212"/>
      <c r="AK242" s="1212"/>
      <c r="AL242" s="5" t="s">
        <v>1276</v>
      </c>
      <c r="AM242" s="267"/>
      <c r="AN242" s="110"/>
      <c r="AO242" s="110"/>
      <c r="AP242" s="110"/>
      <c r="AQ242" s="9"/>
      <c r="AR242" s="13"/>
      <c r="AS242" s="9"/>
    </row>
    <row r="243" spans="2:45" ht="12" customHeight="1" x14ac:dyDescent="0.15">
      <c r="B243" s="9"/>
      <c r="C243" s="9"/>
      <c r="G243" s="9"/>
      <c r="L243" s="106"/>
      <c r="M243" s="9"/>
      <c r="N243" s="2" t="s">
        <v>948</v>
      </c>
      <c r="Q243" s="13"/>
      <c r="R243" s="9" t="s">
        <v>753</v>
      </c>
      <c r="U243" s="27" t="s">
        <v>396</v>
      </c>
      <c r="V243" s="2" t="s">
        <v>955</v>
      </c>
      <c r="X243" s="27" t="s">
        <v>396</v>
      </c>
      <c r="Y243" s="2" t="s">
        <v>956</v>
      </c>
      <c r="AB243" s="27" t="s">
        <v>396</v>
      </c>
      <c r="AC243" s="2" t="s">
        <v>430</v>
      </c>
      <c r="AF243" s="1173"/>
      <c r="AG243" s="1173"/>
      <c r="AH243" s="1173"/>
      <c r="AI243" s="1173"/>
      <c r="AJ243" s="1173"/>
      <c r="AK243" s="1173"/>
      <c r="AL243" s="13" t="s">
        <v>1276</v>
      </c>
      <c r="AM243" s="267"/>
      <c r="AN243" s="110"/>
      <c r="AO243" s="110"/>
      <c r="AP243" s="110"/>
      <c r="AQ243" s="9"/>
      <c r="AR243" s="13"/>
      <c r="AS243" s="9"/>
    </row>
    <row r="244" spans="2:45" ht="12" customHeight="1" x14ac:dyDescent="0.15">
      <c r="B244" s="9"/>
      <c r="C244" s="9"/>
      <c r="G244" s="9"/>
      <c r="L244" s="107"/>
      <c r="M244" s="10"/>
      <c r="N244" s="28" t="s">
        <v>396</v>
      </c>
      <c r="O244" s="11" t="s">
        <v>958</v>
      </c>
      <c r="P244" s="11"/>
      <c r="Q244" s="12"/>
      <c r="R244" s="10" t="s">
        <v>954</v>
      </c>
      <c r="S244" s="11"/>
      <c r="T244" s="11"/>
      <c r="U244" s="28" t="s">
        <v>396</v>
      </c>
      <c r="V244" s="11" t="s">
        <v>943</v>
      </c>
      <c r="W244" s="11"/>
      <c r="X244" s="11"/>
      <c r="Y244" s="28" t="s">
        <v>396</v>
      </c>
      <c r="Z244" s="11" t="s">
        <v>430</v>
      </c>
      <c r="AA244" s="11"/>
      <c r="AB244" s="11"/>
      <c r="AC244" s="1256"/>
      <c r="AD244" s="1256"/>
      <c r="AE244" s="1256"/>
      <c r="AF244" s="1256"/>
      <c r="AG244" s="1256"/>
      <c r="AH244" s="1256"/>
      <c r="AI244" s="1256"/>
      <c r="AJ244" s="11" t="s">
        <v>1276</v>
      </c>
      <c r="AK244" s="11"/>
      <c r="AL244" s="12"/>
      <c r="AM244" s="267"/>
      <c r="AN244" s="110"/>
      <c r="AO244" s="110"/>
      <c r="AP244" s="110"/>
      <c r="AQ244" s="9"/>
      <c r="AR244" s="13"/>
      <c r="AS244" s="9"/>
    </row>
    <row r="245" spans="2:45" ht="12" customHeight="1" x14ac:dyDescent="0.15">
      <c r="B245" s="9"/>
      <c r="C245" s="9"/>
      <c r="G245" s="9"/>
      <c r="L245" s="105" t="s">
        <v>959</v>
      </c>
      <c r="M245" s="26" t="s">
        <v>396</v>
      </c>
      <c r="N245" s="2" t="s">
        <v>1133</v>
      </c>
      <c r="Q245" s="13"/>
      <c r="R245" s="3" t="s">
        <v>937</v>
      </c>
      <c r="S245" s="4"/>
      <c r="T245" s="4"/>
      <c r="U245" s="4"/>
      <c r="V245" s="4" t="s">
        <v>230</v>
      </c>
      <c r="W245" s="1212"/>
      <c r="X245" s="1212"/>
      <c r="Y245" s="1212"/>
      <c r="Z245" s="1212"/>
      <c r="AA245" s="1212"/>
      <c r="AB245" s="1212"/>
      <c r="AC245" s="1212"/>
      <c r="AD245" s="1212"/>
      <c r="AE245" s="1212"/>
      <c r="AF245" s="1212"/>
      <c r="AG245" s="1212"/>
      <c r="AH245" s="1212"/>
      <c r="AI245" s="1212"/>
      <c r="AJ245" s="1212"/>
      <c r="AK245" s="1212"/>
      <c r="AL245" s="5" t="s">
        <v>1276</v>
      </c>
      <c r="AM245" s="267"/>
      <c r="AN245" s="110"/>
      <c r="AO245" s="110"/>
      <c r="AP245" s="110"/>
      <c r="AQ245" s="9"/>
      <c r="AR245" s="13"/>
      <c r="AS245" s="9"/>
    </row>
    <row r="246" spans="2:45" ht="12" customHeight="1" x14ac:dyDescent="0.15">
      <c r="B246" s="9"/>
      <c r="C246" s="9"/>
      <c r="G246" s="9"/>
      <c r="L246" s="106" t="s">
        <v>960</v>
      </c>
      <c r="M246" s="10"/>
      <c r="N246" s="11" t="s">
        <v>948</v>
      </c>
      <c r="O246" s="11"/>
      <c r="P246" s="11"/>
      <c r="Q246" s="12"/>
      <c r="R246" s="11" t="s">
        <v>1122</v>
      </c>
      <c r="S246" s="11"/>
      <c r="T246" s="11"/>
      <c r="U246" s="11"/>
      <c r="V246" s="11"/>
      <c r="W246" s="28" t="s">
        <v>396</v>
      </c>
      <c r="X246" s="11" t="s">
        <v>946</v>
      </c>
      <c r="Y246" s="11"/>
      <c r="Z246" s="11"/>
      <c r="AA246" s="11"/>
      <c r="AB246" s="28" t="s">
        <v>396</v>
      </c>
      <c r="AC246" s="11" t="s">
        <v>947</v>
      </c>
      <c r="AD246" s="11"/>
      <c r="AE246" s="11"/>
      <c r="AF246" s="11"/>
      <c r="AG246" s="11"/>
      <c r="AH246" s="11"/>
      <c r="AI246" s="28" t="s">
        <v>396</v>
      </c>
      <c r="AJ246" s="11" t="s">
        <v>494</v>
      </c>
      <c r="AK246" s="11"/>
      <c r="AL246" s="12"/>
      <c r="AM246" s="267"/>
      <c r="AN246" s="110"/>
      <c r="AO246" s="110"/>
      <c r="AP246" s="110"/>
      <c r="AQ246" s="9"/>
      <c r="AR246" s="13"/>
      <c r="AS246" s="9"/>
    </row>
    <row r="247" spans="2:45" ht="12" customHeight="1" x14ac:dyDescent="0.15">
      <c r="B247" s="9"/>
      <c r="C247" s="9"/>
      <c r="G247" s="9"/>
      <c r="L247" s="106" t="s">
        <v>1109</v>
      </c>
      <c r="M247" s="25" t="s">
        <v>396</v>
      </c>
      <c r="N247" s="2" t="s">
        <v>1132</v>
      </c>
      <c r="Q247" s="13"/>
      <c r="R247" s="3" t="s">
        <v>937</v>
      </c>
      <c r="S247" s="4"/>
      <c r="T247" s="4"/>
      <c r="U247" s="4"/>
      <c r="V247" s="4" t="s">
        <v>230</v>
      </c>
      <c r="W247" s="1212"/>
      <c r="X247" s="1212"/>
      <c r="Y247" s="1212"/>
      <c r="Z247" s="1212"/>
      <c r="AA247" s="1212"/>
      <c r="AB247" s="1212"/>
      <c r="AC247" s="1212"/>
      <c r="AD247" s="1212"/>
      <c r="AE247" s="1212"/>
      <c r="AF247" s="1212"/>
      <c r="AG247" s="1212"/>
      <c r="AH247" s="1212"/>
      <c r="AI247" s="1212"/>
      <c r="AJ247" s="1212"/>
      <c r="AK247" s="1212"/>
      <c r="AL247" s="5" t="s">
        <v>1276</v>
      </c>
      <c r="AM247" s="267"/>
      <c r="AN247" s="110"/>
      <c r="AO247" s="110"/>
      <c r="AP247" s="110"/>
      <c r="AQ247" s="9"/>
      <c r="AR247" s="13"/>
      <c r="AS247" s="9"/>
    </row>
    <row r="248" spans="2:45" ht="12" customHeight="1" x14ac:dyDescent="0.15">
      <c r="B248" s="9"/>
      <c r="C248" s="9"/>
      <c r="G248" s="9"/>
      <c r="L248" s="106" t="s">
        <v>1110</v>
      </c>
      <c r="M248" s="9"/>
      <c r="N248" s="2" t="s">
        <v>948</v>
      </c>
      <c r="Q248" s="13"/>
      <c r="R248" s="9" t="s">
        <v>753</v>
      </c>
      <c r="U248" s="27" t="s">
        <v>396</v>
      </c>
      <c r="V248" s="2" t="s">
        <v>955</v>
      </c>
      <c r="X248" s="27" t="s">
        <v>396</v>
      </c>
      <c r="Y248" s="2" t="s">
        <v>956</v>
      </c>
      <c r="AB248" s="27" t="s">
        <v>396</v>
      </c>
      <c r="AC248" s="2" t="s">
        <v>430</v>
      </c>
      <c r="AF248" s="1173"/>
      <c r="AG248" s="1173"/>
      <c r="AH248" s="1173"/>
      <c r="AI248" s="1173"/>
      <c r="AJ248" s="1173"/>
      <c r="AK248" s="1173"/>
      <c r="AL248" s="13" t="s">
        <v>1276</v>
      </c>
      <c r="AM248" s="267"/>
      <c r="AN248" s="110"/>
      <c r="AO248" s="110"/>
      <c r="AP248" s="110"/>
      <c r="AQ248" s="9"/>
      <c r="AR248" s="13"/>
      <c r="AS248" s="9"/>
    </row>
    <row r="249" spans="2:45" ht="12" customHeight="1" x14ac:dyDescent="0.15">
      <c r="B249" s="9"/>
      <c r="C249" s="9"/>
      <c r="G249" s="9"/>
      <c r="L249" s="106" t="s">
        <v>1123</v>
      </c>
      <c r="M249" s="9"/>
      <c r="R249" s="9" t="s">
        <v>954</v>
      </c>
      <c r="U249" s="27" t="s">
        <v>396</v>
      </c>
      <c r="V249" s="2" t="s">
        <v>943</v>
      </c>
      <c r="Y249" s="27" t="s">
        <v>396</v>
      </c>
      <c r="Z249" s="2" t="s">
        <v>430</v>
      </c>
      <c r="AC249" s="1173"/>
      <c r="AD249" s="1173"/>
      <c r="AE249" s="1173"/>
      <c r="AF249" s="1173"/>
      <c r="AG249" s="1173"/>
      <c r="AH249" s="1173"/>
      <c r="AI249" s="1173"/>
      <c r="AJ249" s="2" t="s">
        <v>1276</v>
      </c>
      <c r="AL249" s="13"/>
      <c r="AM249" s="267"/>
      <c r="AN249" s="110"/>
      <c r="AO249" s="110"/>
      <c r="AP249" s="110"/>
      <c r="AQ249" s="9"/>
      <c r="AR249" s="13"/>
      <c r="AS249" s="9"/>
    </row>
    <row r="250" spans="2:45" ht="12" customHeight="1" x14ac:dyDescent="0.15">
      <c r="B250" s="9"/>
      <c r="C250" s="9"/>
      <c r="G250" s="10"/>
      <c r="H250" s="11"/>
      <c r="I250" s="11"/>
      <c r="J250" s="11"/>
      <c r="K250" s="11"/>
      <c r="L250" s="107" t="s">
        <v>1124</v>
      </c>
      <c r="M250" s="10"/>
      <c r="N250" s="28" t="s">
        <v>396</v>
      </c>
      <c r="O250" s="11" t="s">
        <v>958</v>
      </c>
      <c r="P250" s="11"/>
      <c r="Q250" s="12"/>
      <c r="R250" s="11"/>
      <c r="S250" s="11"/>
      <c r="T250" s="11"/>
      <c r="U250" s="11"/>
      <c r="V250" s="11"/>
      <c r="W250" s="11"/>
      <c r="X250" s="11"/>
      <c r="Y250" s="11"/>
      <c r="Z250" s="11"/>
      <c r="AA250" s="11"/>
      <c r="AB250" s="11"/>
      <c r="AC250" s="11"/>
      <c r="AD250" s="11"/>
      <c r="AE250" s="11"/>
      <c r="AF250" s="11"/>
      <c r="AG250" s="11"/>
      <c r="AH250" s="11"/>
      <c r="AI250" s="11"/>
      <c r="AJ250" s="11"/>
      <c r="AK250" s="11"/>
      <c r="AL250" s="12"/>
      <c r="AM250" s="268"/>
      <c r="AN250" s="108"/>
      <c r="AO250" s="108"/>
      <c r="AP250" s="108"/>
      <c r="AQ250" s="10"/>
      <c r="AR250" s="12"/>
      <c r="AS250" s="9"/>
    </row>
    <row r="251" spans="2:45" ht="12" customHeight="1" x14ac:dyDescent="0.15">
      <c r="B251" s="9"/>
      <c r="C251" s="9"/>
      <c r="G251" s="9" t="s">
        <v>1291</v>
      </c>
      <c r="L251" s="26" t="s">
        <v>396</v>
      </c>
      <c r="M251" s="4" t="s">
        <v>494</v>
      </c>
      <c r="N251" s="4"/>
      <c r="O251" s="4"/>
      <c r="P251" s="7"/>
      <c r="Q251" s="8"/>
      <c r="R251" s="7" t="s">
        <v>1128</v>
      </c>
      <c r="S251" s="7"/>
      <c r="T251" s="7"/>
      <c r="U251" s="7"/>
      <c r="V251" s="7"/>
      <c r="W251" s="7"/>
      <c r="X251" s="7"/>
      <c r="Y251" s="7"/>
      <c r="Z251" s="7"/>
      <c r="AA251" s="7"/>
      <c r="AB251" s="7"/>
      <c r="AC251" s="7"/>
      <c r="AD251" s="7"/>
      <c r="AE251" s="7"/>
      <c r="AF251" s="7"/>
      <c r="AG251" s="7"/>
      <c r="AH251" s="7"/>
      <c r="AI251" s="7"/>
      <c r="AJ251" s="7"/>
      <c r="AK251" s="7"/>
      <c r="AL251" s="8"/>
      <c r="AM251" s="267"/>
      <c r="AN251" s="110"/>
      <c r="AO251" s="110"/>
      <c r="AP251" s="110"/>
      <c r="AQ251" s="9"/>
      <c r="AR251" s="13"/>
      <c r="AS251" s="9"/>
    </row>
    <row r="252" spans="2:45" ht="12" customHeight="1" x14ac:dyDescent="0.15">
      <c r="B252" s="9"/>
      <c r="C252" s="9"/>
      <c r="G252" s="9"/>
      <c r="L252" s="26" t="s">
        <v>396</v>
      </c>
      <c r="M252" s="4" t="s">
        <v>1130</v>
      </c>
      <c r="N252" s="4"/>
      <c r="O252" s="4"/>
      <c r="P252" s="4"/>
      <c r="Q252" s="5"/>
      <c r="R252" s="2" t="s">
        <v>1129</v>
      </c>
      <c r="AM252" s="267"/>
      <c r="AN252" s="110"/>
      <c r="AO252" s="110"/>
      <c r="AP252" s="110"/>
      <c r="AQ252" s="9"/>
      <c r="AR252" s="13"/>
      <c r="AS252" s="9"/>
    </row>
    <row r="253" spans="2:45" ht="12" customHeight="1" x14ac:dyDescent="0.15">
      <c r="B253" s="9"/>
      <c r="C253" s="9"/>
      <c r="G253" s="9"/>
      <c r="L253" s="9"/>
      <c r="M253" s="2" t="s">
        <v>1131</v>
      </c>
      <c r="Q253" s="13"/>
      <c r="AM253" s="267"/>
      <c r="AN253" s="110"/>
      <c r="AO253" s="110"/>
      <c r="AP253" s="110"/>
      <c r="AQ253" s="9"/>
      <c r="AR253" s="13"/>
      <c r="AS253" s="9"/>
    </row>
    <row r="254" spans="2:45" ht="12" customHeight="1" x14ac:dyDescent="0.15">
      <c r="B254" s="9"/>
      <c r="C254" s="9"/>
      <c r="G254" s="9"/>
      <c r="L254" s="105" t="s">
        <v>959</v>
      </c>
      <c r="M254" s="26" t="s">
        <v>396</v>
      </c>
      <c r="N254" s="4" t="s">
        <v>1134</v>
      </c>
      <c r="O254" s="4"/>
      <c r="P254" s="4"/>
      <c r="Q254" s="5"/>
      <c r="R254" s="3" t="s">
        <v>937</v>
      </c>
      <c r="S254" s="4"/>
      <c r="T254" s="4"/>
      <c r="U254" s="4"/>
      <c r="V254" s="4" t="s">
        <v>230</v>
      </c>
      <c r="W254" s="1212"/>
      <c r="X254" s="1212"/>
      <c r="Y254" s="1212"/>
      <c r="Z254" s="1212"/>
      <c r="AA254" s="1212"/>
      <c r="AB254" s="1212"/>
      <c r="AC254" s="1212"/>
      <c r="AD254" s="1212"/>
      <c r="AE254" s="1212"/>
      <c r="AF254" s="1212"/>
      <c r="AG254" s="1212"/>
      <c r="AH254" s="1212"/>
      <c r="AI254" s="1212"/>
      <c r="AJ254" s="1212"/>
      <c r="AK254" s="1212"/>
      <c r="AL254" s="5" t="s">
        <v>1276</v>
      </c>
      <c r="AM254" s="267"/>
      <c r="AN254" s="110"/>
      <c r="AO254" s="110"/>
      <c r="AP254" s="110"/>
      <c r="AQ254" s="9"/>
      <c r="AR254" s="13"/>
      <c r="AS254" s="9"/>
    </row>
    <row r="255" spans="2:45" ht="12" customHeight="1" x14ac:dyDescent="0.15">
      <c r="B255" s="9"/>
      <c r="C255" s="9"/>
      <c r="G255" s="9" t="s">
        <v>1290</v>
      </c>
      <c r="L255" s="106" t="s">
        <v>960</v>
      </c>
      <c r="N255" s="2" t="s">
        <v>1135</v>
      </c>
      <c r="Q255" s="13"/>
      <c r="R255" s="9" t="s">
        <v>1120</v>
      </c>
      <c r="W255" s="27" t="s">
        <v>396</v>
      </c>
      <c r="X255" s="2" t="s">
        <v>943</v>
      </c>
      <c r="AA255" s="27" t="s">
        <v>396</v>
      </c>
      <c r="AB255" s="2" t="s">
        <v>430</v>
      </c>
      <c r="AE255" s="1173"/>
      <c r="AF255" s="1173"/>
      <c r="AG255" s="1173"/>
      <c r="AH255" s="1173"/>
      <c r="AI255" s="1173"/>
      <c r="AJ255" s="1173"/>
      <c r="AK255" s="1173"/>
      <c r="AL255" s="13" t="s">
        <v>1276</v>
      </c>
      <c r="AM255" s="267"/>
      <c r="AN255" s="110"/>
      <c r="AO255" s="110"/>
      <c r="AP255" s="110"/>
      <c r="AQ255" s="9"/>
      <c r="AR255" s="13"/>
      <c r="AS255" s="9"/>
    </row>
    <row r="256" spans="2:45" ht="12" customHeight="1" x14ac:dyDescent="0.15">
      <c r="B256" s="9"/>
      <c r="C256" s="9"/>
      <c r="G256" s="9"/>
      <c r="L256" s="106" t="s">
        <v>1109</v>
      </c>
      <c r="M256" s="9"/>
      <c r="N256" s="2" t="s">
        <v>948</v>
      </c>
      <c r="Q256" s="13"/>
      <c r="S256" s="2" t="s">
        <v>1121</v>
      </c>
      <c r="W256" s="27" t="s">
        <v>396</v>
      </c>
      <c r="X256" s="2" t="s">
        <v>949</v>
      </c>
      <c r="AL256" s="13"/>
      <c r="AM256" s="267"/>
      <c r="AN256" s="110"/>
      <c r="AO256" s="110"/>
      <c r="AP256" s="110"/>
      <c r="AQ256" s="9"/>
      <c r="AR256" s="13"/>
      <c r="AS256" s="9"/>
    </row>
    <row r="257" spans="2:45" ht="12" customHeight="1" x14ac:dyDescent="0.15">
      <c r="B257" s="9"/>
      <c r="C257" s="9"/>
      <c r="G257" s="9"/>
      <c r="L257" s="106" t="s">
        <v>1110</v>
      </c>
      <c r="M257" s="10"/>
      <c r="N257" s="11"/>
      <c r="O257" s="11"/>
      <c r="P257" s="11"/>
      <c r="Q257" s="12"/>
      <c r="R257" s="11" t="s">
        <v>1122</v>
      </c>
      <c r="S257" s="11"/>
      <c r="T257" s="11"/>
      <c r="U257" s="11"/>
      <c r="V257" s="11"/>
      <c r="W257" s="28" t="s">
        <v>396</v>
      </c>
      <c r="X257" s="11" t="s">
        <v>946</v>
      </c>
      <c r="Y257" s="11"/>
      <c r="Z257" s="11"/>
      <c r="AA257" s="11"/>
      <c r="AB257" s="28" t="s">
        <v>396</v>
      </c>
      <c r="AC257" s="11" t="s">
        <v>947</v>
      </c>
      <c r="AD257" s="11"/>
      <c r="AE257" s="11"/>
      <c r="AF257" s="11"/>
      <c r="AG257" s="11"/>
      <c r="AH257" s="11"/>
      <c r="AI257" s="28" t="s">
        <v>396</v>
      </c>
      <c r="AJ257" s="11" t="s">
        <v>494</v>
      </c>
      <c r="AK257" s="11"/>
      <c r="AL257" s="12"/>
      <c r="AM257" s="267"/>
      <c r="AN257" s="110"/>
      <c r="AO257" s="110"/>
      <c r="AP257" s="110"/>
      <c r="AQ257" s="9"/>
      <c r="AR257" s="13"/>
      <c r="AS257" s="9"/>
    </row>
    <row r="258" spans="2:45" ht="12" customHeight="1" x14ac:dyDescent="0.15">
      <c r="B258" s="9"/>
      <c r="C258" s="9"/>
      <c r="G258" s="9"/>
      <c r="L258" s="106" t="s">
        <v>1111</v>
      </c>
      <c r="M258" s="26" t="s">
        <v>396</v>
      </c>
      <c r="N258" s="4" t="s">
        <v>1125</v>
      </c>
      <c r="Q258" s="13"/>
      <c r="R258" s="3" t="s">
        <v>937</v>
      </c>
      <c r="S258" s="4"/>
      <c r="T258" s="4"/>
      <c r="U258" s="4"/>
      <c r="V258" s="4" t="s">
        <v>230</v>
      </c>
      <c r="W258" s="1212"/>
      <c r="X258" s="1212"/>
      <c r="Y258" s="1212"/>
      <c r="Z258" s="1212"/>
      <c r="AA258" s="1212"/>
      <c r="AB258" s="1212"/>
      <c r="AC258" s="1212"/>
      <c r="AD258" s="1212"/>
      <c r="AE258" s="1212"/>
      <c r="AF258" s="1212"/>
      <c r="AG258" s="1212"/>
      <c r="AH258" s="1212"/>
      <c r="AI258" s="1212"/>
      <c r="AJ258" s="1212"/>
      <c r="AK258" s="1212"/>
      <c r="AL258" s="5" t="s">
        <v>1276</v>
      </c>
      <c r="AM258" s="267"/>
      <c r="AN258" s="110"/>
      <c r="AO258" s="110"/>
      <c r="AP258" s="110"/>
      <c r="AQ258" s="9"/>
      <c r="AR258" s="13"/>
      <c r="AS258" s="9"/>
    </row>
    <row r="259" spans="2:45" ht="12" customHeight="1" x14ac:dyDescent="0.15">
      <c r="B259" s="9"/>
      <c r="C259" s="9"/>
      <c r="G259" s="9"/>
      <c r="L259" s="106" t="s">
        <v>1112</v>
      </c>
      <c r="N259" s="2" t="s">
        <v>1126</v>
      </c>
      <c r="Q259" s="13"/>
      <c r="R259" s="9" t="s">
        <v>939</v>
      </c>
      <c r="W259" s="27" t="s">
        <v>396</v>
      </c>
      <c r="X259" s="2" t="s">
        <v>943</v>
      </c>
      <c r="AA259" s="27" t="s">
        <v>396</v>
      </c>
      <c r="AB259" s="2" t="s">
        <v>430</v>
      </c>
      <c r="AE259" s="1173"/>
      <c r="AF259" s="1173"/>
      <c r="AG259" s="1173"/>
      <c r="AH259" s="1173"/>
      <c r="AI259" s="1173"/>
      <c r="AJ259" s="1173"/>
      <c r="AK259" s="1173"/>
      <c r="AL259" s="13" t="s">
        <v>1276</v>
      </c>
      <c r="AM259" s="267"/>
      <c r="AN259" s="110"/>
      <c r="AO259" s="110"/>
      <c r="AP259" s="110"/>
      <c r="AQ259" s="9"/>
      <c r="AR259" s="13"/>
      <c r="AS259" s="9"/>
    </row>
    <row r="260" spans="2:45" ht="12" customHeight="1" x14ac:dyDescent="0.15">
      <c r="B260" s="9"/>
      <c r="C260" s="9"/>
      <c r="G260" s="9"/>
      <c r="L260" s="106"/>
      <c r="Q260" s="13"/>
      <c r="R260" s="9" t="s">
        <v>940</v>
      </c>
      <c r="X260" s="27" t="s">
        <v>396</v>
      </c>
      <c r="Y260" s="2" t="s">
        <v>944</v>
      </c>
      <c r="AA260" s="27" t="s">
        <v>396</v>
      </c>
      <c r="AB260" s="2" t="s">
        <v>945</v>
      </c>
      <c r="AD260" s="1173"/>
      <c r="AE260" s="1296"/>
      <c r="AF260" s="1296"/>
      <c r="AG260" s="1296"/>
      <c r="AH260" s="1296"/>
      <c r="AI260" s="1296"/>
      <c r="AJ260" s="1296"/>
      <c r="AK260" s="1296"/>
      <c r="AL260" s="13" t="s">
        <v>1276</v>
      </c>
      <c r="AM260" s="267"/>
      <c r="AN260" s="110"/>
      <c r="AO260" s="110"/>
      <c r="AP260" s="110"/>
      <c r="AQ260" s="9"/>
      <c r="AR260" s="13"/>
      <c r="AS260" s="9"/>
    </row>
    <row r="261" spans="2:45" ht="12" customHeight="1" x14ac:dyDescent="0.15">
      <c r="B261" s="9"/>
      <c r="C261" s="9"/>
      <c r="G261" s="9"/>
      <c r="L261" s="106"/>
      <c r="Q261" s="13"/>
      <c r="R261" s="9"/>
      <c r="S261" s="2" t="s">
        <v>942</v>
      </c>
      <c r="W261" s="27" t="s">
        <v>396</v>
      </c>
      <c r="X261" s="2" t="s">
        <v>946</v>
      </c>
      <c r="AB261" s="27" t="s">
        <v>396</v>
      </c>
      <c r="AC261" s="2" t="s">
        <v>947</v>
      </c>
      <c r="AI261" s="27" t="s">
        <v>396</v>
      </c>
      <c r="AJ261" s="2" t="s">
        <v>494</v>
      </c>
      <c r="AL261" s="13"/>
      <c r="AM261" s="267"/>
      <c r="AN261" s="110"/>
      <c r="AO261" s="110"/>
      <c r="AP261" s="110"/>
      <c r="AQ261" s="9"/>
      <c r="AR261" s="13"/>
      <c r="AS261" s="9"/>
    </row>
    <row r="262" spans="2:45" ht="12" customHeight="1" x14ac:dyDescent="0.15">
      <c r="B262" s="9"/>
      <c r="C262" s="9"/>
      <c r="G262" s="9"/>
      <c r="L262" s="106"/>
      <c r="M262" s="9"/>
      <c r="Q262" s="13"/>
      <c r="R262" s="9" t="s">
        <v>941</v>
      </c>
      <c r="W262" s="27" t="s">
        <v>396</v>
      </c>
      <c r="X262" s="2" t="s">
        <v>949</v>
      </c>
      <c r="AL262" s="13"/>
      <c r="AM262" s="267"/>
      <c r="AN262" s="110"/>
      <c r="AO262" s="110"/>
      <c r="AP262" s="110"/>
      <c r="AQ262" s="9"/>
      <c r="AR262" s="13"/>
      <c r="AS262" s="9"/>
    </row>
    <row r="263" spans="2:45" ht="12" customHeight="1" x14ac:dyDescent="0.15">
      <c r="B263" s="9"/>
      <c r="C263" s="9"/>
      <c r="G263" s="9"/>
      <c r="L263" s="106"/>
      <c r="M263" s="9"/>
      <c r="Q263" s="13"/>
      <c r="S263" s="2" t="s">
        <v>950</v>
      </c>
      <c r="W263" s="27" t="s">
        <v>396</v>
      </c>
      <c r="X263" s="2" t="s">
        <v>952</v>
      </c>
      <c r="AF263" s="27" t="s">
        <v>396</v>
      </c>
      <c r="AG263" s="2" t="s">
        <v>494</v>
      </c>
      <c r="AL263" s="13"/>
      <c r="AM263" s="267"/>
      <c r="AN263" s="110"/>
      <c r="AO263" s="110"/>
      <c r="AP263" s="110"/>
      <c r="AQ263" s="9"/>
      <c r="AR263" s="13"/>
      <c r="AS263" s="9"/>
    </row>
    <row r="264" spans="2:45" ht="12" customHeight="1" x14ac:dyDescent="0.15">
      <c r="B264" s="9"/>
      <c r="C264" s="9"/>
      <c r="G264" s="9"/>
      <c r="L264" s="106"/>
      <c r="M264" s="10"/>
      <c r="N264" s="28" t="s">
        <v>396</v>
      </c>
      <c r="O264" s="11" t="s">
        <v>958</v>
      </c>
      <c r="P264" s="11"/>
      <c r="Q264" s="12"/>
      <c r="R264" s="11"/>
      <c r="S264" s="11" t="s">
        <v>951</v>
      </c>
      <c r="T264" s="11"/>
      <c r="U264" s="11"/>
      <c r="V264" s="11"/>
      <c r="W264" s="11"/>
      <c r="X264" s="11"/>
      <c r="Y264" s="11"/>
      <c r="Z264" s="28" t="s">
        <v>396</v>
      </c>
      <c r="AA264" s="11" t="s">
        <v>953</v>
      </c>
      <c r="AB264" s="11"/>
      <c r="AC264" s="11"/>
      <c r="AD264" s="11"/>
      <c r="AE264" s="11"/>
      <c r="AF264" s="11"/>
      <c r="AG264" s="28" t="s">
        <v>396</v>
      </c>
      <c r="AH264" s="11" t="s">
        <v>494</v>
      </c>
      <c r="AI264" s="11"/>
      <c r="AJ264" s="11"/>
      <c r="AK264" s="11"/>
      <c r="AL264" s="12"/>
      <c r="AM264" s="267"/>
      <c r="AN264" s="110"/>
      <c r="AO264" s="110"/>
      <c r="AP264" s="110"/>
      <c r="AQ264" s="9"/>
      <c r="AR264" s="13"/>
      <c r="AS264" s="9"/>
    </row>
    <row r="265" spans="2:45" ht="12" customHeight="1" x14ac:dyDescent="0.15">
      <c r="B265" s="9"/>
      <c r="C265" s="9"/>
      <c r="G265" s="9"/>
      <c r="L265" s="106"/>
      <c r="M265" s="26" t="s">
        <v>396</v>
      </c>
      <c r="N265" s="2" t="s">
        <v>1132</v>
      </c>
      <c r="Q265" s="13"/>
      <c r="R265" s="3" t="s">
        <v>937</v>
      </c>
      <c r="S265" s="4"/>
      <c r="T265" s="4"/>
      <c r="U265" s="4"/>
      <c r="V265" s="4" t="s">
        <v>230</v>
      </c>
      <c r="W265" s="1212"/>
      <c r="X265" s="1212"/>
      <c r="Y265" s="1212"/>
      <c r="Z265" s="1212"/>
      <c r="AA265" s="1212"/>
      <c r="AB265" s="1212"/>
      <c r="AC265" s="1212"/>
      <c r="AD265" s="1212"/>
      <c r="AE265" s="1212"/>
      <c r="AF265" s="1212"/>
      <c r="AG265" s="1212"/>
      <c r="AH265" s="1212"/>
      <c r="AI265" s="1212"/>
      <c r="AJ265" s="1212"/>
      <c r="AK265" s="1212"/>
      <c r="AL265" s="5" t="s">
        <v>1276</v>
      </c>
      <c r="AM265" s="267"/>
      <c r="AN265" s="110"/>
      <c r="AO265" s="110"/>
      <c r="AP265" s="110"/>
      <c r="AQ265" s="9"/>
      <c r="AR265" s="13"/>
      <c r="AS265" s="9"/>
    </row>
    <row r="266" spans="2:45" ht="12" customHeight="1" x14ac:dyDescent="0.15">
      <c r="B266" s="9"/>
      <c r="C266" s="9"/>
      <c r="G266" s="9"/>
      <c r="L266" s="106"/>
      <c r="M266" s="9"/>
      <c r="N266" s="2" t="s">
        <v>948</v>
      </c>
      <c r="Q266" s="13"/>
      <c r="R266" s="9" t="s">
        <v>753</v>
      </c>
      <c r="U266" s="27" t="s">
        <v>396</v>
      </c>
      <c r="V266" s="2" t="s">
        <v>955</v>
      </c>
      <c r="X266" s="27" t="s">
        <v>396</v>
      </c>
      <c r="Y266" s="2" t="s">
        <v>956</v>
      </c>
      <c r="AB266" s="27" t="s">
        <v>396</v>
      </c>
      <c r="AC266" s="2" t="s">
        <v>430</v>
      </c>
      <c r="AF266" s="1173"/>
      <c r="AG266" s="1173"/>
      <c r="AH266" s="1173"/>
      <c r="AI266" s="1173"/>
      <c r="AJ266" s="1173"/>
      <c r="AK266" s="1173"/>
      <c r="AL266" s="13" t="s">
        <v>1276</v>
      </c>
      <c r="AM266" s="267"/>
      <c r="AN266" s="110"/>
      <c r="AO266" s="110"/>
      <c r="AP266" s="110"/>
      <c r="AQ266" s="9"/>
      <c r="AR266" s="13"/>
      <c r="AS266" s="9"/>
    </row>
    <row r="267" spans="2:45" ht="12" customHeight="1" x14ac:dyDescent="0.15">
      <c r="B267" s="9"/>
      <c r="C267" s="9"/>
      <c r="G267" s="9"/>
      <c r="L267" s="107"/>
      <c r="M267" s="10"/>
      <c r="N267" s="28" t="s">
        <v>396</v>
      </c>
      <c r="O267" s="11" t="s">
        <v>958</v>
      </c>
      <c r="P267" s="11"/>
      <c r="Q267" s="12"/>
      <c r="R267" s="10" t="s">
        <v>954</v>
      </c>
      <c r="S267" s="11"/>
      <c r="T267" s="11"/>
      <c r="U267" s="28" t="s">
        <v>396</v>
      </c>
      <c r="V267" s="11" t="s">
        <v>943</v>
      </c>
      <c r="W267" s="11"/>
      <c r="X267" s="11"/>
      <c r="Y267" s="28" t="s">
        <v>396</v>
      </c>
      <c r="Z267" s="11" t="s">
        <v>430</v>
      </c>
      <c r="AA267" s="11"/>
      <c r="AB267" s="11"/>
      <c r="AC267" s="1256"/>
      <c r="AD267" s="1256"/>
      <c r="AE267" s="1256"/>
      <c r="AF267" s="1256"/>
      <c r="AG267" s="1256"/>
      <c r="AH267" s="1256"/>
      <c r="AI267" s="1256"/>
      <c r="AJ267" s="11" t="s">
        <v>1276</v>
      </c>
      <c r="AK267" s="11"/>
      <c r="AL267" s="12"/>
      <c r="AM267" s="267"/>
      <c r="AN267" s="110"/>
      <c r="AO267" s="110"/>
      <c r="AP267" s="110"/>
      <c r="AQ267" s="9"/>
      <c r="AR267" s="13"/>
      <c r="AS267" s="9"/>
    </row>
    <row r="268" spans="2:45" ht="12" customHeight="1" x14ac:dyDescent="0.15">
      <c r="B268" s="9"/>
      <c r="C268" s="9"/>
      <c r="G268" s="9"/>
      <c r="L268" s="105" t="s">
        <v>959</v>
      </c>
      <c r="M268" s="26" t="s">
        <v>396</v>
      </c>
      <c r="N268" s="2" t="s">
        <v>1133</v>
      </c>
      <c r="Q268" s="13"/>
      <c r="R268" s="3" t="s">
        <v>937</v>
      </c>
      <c r="S268" s="4"/>
      <c r="T268" s="4"/>
      <c r="U268" s="4"/>
      <c r="V268" s="4" t="s">
        <v>230</v>
      </c>
      <c r="W268" s="1212"/>
      <c r="X268" s="1212"/>
      <c r="Y268" s="1212"/>
      <c r="Z268" s="1212"/>
      <c r="AA268" s="1212"/>
      <c r="AB268" s="1212"/>
      <c r="AC268" s="1212"/>
      <c r="AD268" s="1212"/>
      <c r="AE268" s="1212"/>
      <c r="AF268" s="1212"/>
      <c r="AG268" s="1212"/>
      <c r="AH268" s="1212"/>
      <c r="AI268" s="1212"/>
      <c r="AJ268" s="1212"/>
      <c r="AK268" s="1212"/>
      <c r="AL268" s="5" t="s">
        <v>1276</v>
      </c>
      <c r="AM268" s="267"/>
      <c r="AN268" s="110"/>
      <c r="AO268" s="110"/>
      <c r="AP268" s="110"/>
      <c r="AQ268" s="9"/>
      <c r="AR268" s="13"/>
      <c r="AS268" s="9"/>
    </row>
    <row r="269" spans="2:45" ht="12" customHeight="1" x14ac:dyDescent="0.15">
      <c r="B269" s="9"/>
      <c r="C269" s="9"/>
      <c r="G269" s="9"/>
      <c r="L269" s="106" t="s">
        <v>960</v>
      </c>
      <c r="M269" s="10"/>
      <c r="N269" s="11" t="s">
        <v>948</v>
      </c>
      <c r="O269" s="11"/>
      <c r="P269" s="11"/>
      <c r="Q269" s="12"/>
      <c r="R269" s="11" t="s">
        <v>1122</v>
      </c>
      <c r="S269" s="11"/>
      <c r="T269" s="11"/>
      <c r="U269" s="11"/>
      <c r="V269" s="11"/>
      <c r="W269" s="28" t="s">
        <v>396</v>
      </c>
      <c r="X269" s="11" t="s">
        <v>946</v>
      </c>
      <c r="Y269" s="11"/>
      <c r="Z269" s="11"/>
      <c r="AA269" s="11"/>
      <c r="AB269" s="28" t="s">
        <v>396</v>
      </c>
      <c r="AC269" s="11" t="s">
        <v>947</v>
      </c>
      <c r="AD269" s="11"/>
      <c r="AE269" s="11"/>
      <c r="AF269" s="11"/>
      <c r="AG269" s="11"/>
      <c r="AH269" s="11"/>
      <c r="AI269" s="28" t="s">
        <v>396</v>
      </c>
      <c r="AJ269" s="11" t="s">
        <v>494</v>
      </c>
      <c r="AK269" s="11"/>
      <c r="AL269" s="12"/>
      <c r="AM269" s="267"/>
      <c r="AN269" s="110"/>
      <c r="AO269" s="110"/>
      <c r="AP269" s="110"/>
      <c r="AQ269" s="9"/>
      <c r="AR269" s="13"/>
      <c r="AS269" s="9"/>
    </row>
    <row r="270" spans="2:45" ht="12" customHeight="1" x14ac:dyDescent="0.15">
      <c r="B270" s="9"/>
      <c r="C270" s="9"/>
      <c r="G270" s="9"/>
      <c r="L270" s="106" t="s">
        <v>1109</v>
      </c>
      <c r="M270" s="25" t="s">
        <v>396</v>
      </c>
      <c r="N270" s="2" t="s">
        <v>1132</v>
      </c>
      <c r="Q270" s="13"/>
      <c r="R270" s="3" t="s">
        <v>937</v>
      </c>
      <c r="S270" s="4"/>
      <c r="T270" s="4"/>
      <c r="U270" s="4"/>
      <c r="V270" s="4" t="s">
        <v>230</v>
      </c>
      <c r="W270" s="1212"/>
      <c r="X270" s="1212"/>
      <c r="Y270" s="1212"/>
      <c r="Z270" s="1212"/>
      <c r="AA270" s="1212"/>
      <c r="AB270" s="1212"/>
      <c r="AC270" s="1212"/>
      <c r="AD270" s="1212"/>
      <c r="AE270" s="1212"/>
      <c r="AF270" s="1212"/>
      <c r="AG270" s="1212"/>
      <c r="AH270" s="1212"/>
      <c r="AI270" s="1212"/>
      <c r="AJ270" s="1212"/>
      <c r="AK270" s="1212"/>
      <c r="AL270" s="5" t="s">
        <v>1276</v>
      </c>
      <c r="AM270" s="267"/>
      <c r="AN270" s="110"/>
      <c r="AO270" s="110"/>
      <c r="AP270" s="110"/>
      <c r="AQ270" s="9"/>
      <c r="AR270" s="13"/>
      <c r="AS270" s="9"/>
    </row>
    <row r="271" spans="2:45" ht="12" customHeight="1" x14ac:dyDescent="0.15">
      <c r="B271" s="9"/>
      <c r="C271" s="9"/>
      <c r="G271" s="9"/>
      <c r="L271" s="106" t="s">
        <v>1110</v>
      </c>
      <c r="M271" s="9"/>
      <c r="N271" s="2" t="s">
        <v>948</v>
      </c>
      <c r="Q271" s="13"/>
      <c r="R271" s="9" t="s">
        <v>753</v>
      </c>
      <c r="U271" s="27" t="s">
        <v>396</v>
      </c>
      <c r="V271" s="2" t="s">
        <v>955</v>
      </c>
      <c r="X271" s="27" t="s">
        <v>396</v>
      </c>
      <c r="Y271" s="2" t="s">
        <v>956</v>
      </c>
      <c r="AB271" s="27" t="s">
        <v>396</v>
      </c>
      <c r="AC271" s="2" t="s">
        <v>430</v>
      </c>
      <c r="AF271" s="1173"/>
      <c r="AG271" s="1173"/>
      <c r="AH271" s="1173"/>
      <c r="AI271" s="1173"/>
      <c r="AJ271" s="1173"/>
      <c r="AK271" s="1173"/>
      <c r="AL271" s="13" t="s">
        <v>1276</v>
      </c>
      <c r="AM271" s="267"/>
      <c r="AN271" s="110"/>
      <c r="AO271" s="110"/>
      <c r="AP271" s="110"/>
      <c r="AQ271" s="9"/>
      <c r="AR271" s="13"/>
      <c r="AS271" s="9"/>
    </row>
    <row r="272" spans="2:45" ht="12" customHeight="1" x14ac:dyDescent="0.15">
      <c r="B272" s="9"/>
      <c r="C272" s="9"/>
      <c r="G272" s="9"/>
      <c r="L272" s="106" t="s">
        <v>1123</v>
      </c>
      <c r="M272" s="9"/>
      <c r="R272" s="9" t="s">
        <v>954</v>
      </c>
      <c r="U272" s="27" t="s">
        <v>396</v>
      </c>
      <c r="V272" s="2" t="s">
        <v>943</v>
      </c>
      <c r="Y272" s="27" t="s">
        <v>396</v>
      </c>
      <c r="Z272" s="2" t="s">
        <v>430</v>
      </c>
      <c r="AC272" s="1173"/>
      <c r="AD272" s="1173"/>
      <c r="AE272" s="1173"/>
      <c r="AF272" s="1173"/>
      <c r="AG272" s="1173"/>
      <c r="AH272" s="1173"/>
      <c r="AI272" s="1173"/>
      <c r="AJ272" s="2" t="s">
        <v>1276</v>
      </c>
      <c r="AL272" s="13"/>
      <c r="AM272" s="267"/>
      <c r="AN272" s="110"/>
      <c r="AO272" s="110"/>
      <c r="AP272" s="110"/>
      <c r="AQ272" s="9"/>
      <c r="AR272" s="13"/>
      <c r="AS272" s="9"/>
    </row>
    <row r="273" spans="2:44" ht="12" customHeight="1" x14ac:dyDescent="0.15">
      <c r="B273" s="10"/>
      <c r="C273" s="10"/>
      <c r="D273" s="11"/>
      <c r="E273" s="11"/>
      <c r="F273" s="12"/>
      <c r="G273" s="10"/>
      <c r="H273" s="11"/>
      <c r="I273" s="11"/>
      <c r="J273" s="11"/>
      <c r="K273" s="11"/>
      <c r="L273" s="107" t="s">
        <v>1124</v>
      </c>
      <c r="M273" s="10"/>
      <c r="N273" s="28" t="s">
        <v>396</v>
      </c>
      <c r="O273" s="11" t="s">
        <v>958</v>
      </c>
      <c r="P273" s="11"/>
      <c r="Q273" s="12"/>
      <c r="R273" s="11"/>
      <c r="S273" s="11"/>
      <c r="T273" s="11"/>
      <c r="U273" s="11"/>
      <c r="V273" s="11"/>
      <c r="W273" s="11"/>
      <c r="X273" s="11"/>
      <c r="Y273" s="11"/>
      <c r="Z273" s="11"/>
      <c r="AA273" s="11"/>
      <c r="AB273" s="11"/>
      <c r="AC273" s="11"/>
      <c r="AD273" s="11"/>
      <c r="AE273" s="11"/>
      <c r="AF273" s="11"/>
      <c r="AG273" s="11"/>
      <c r="AH273" s="11"/>
      <c r="AI273" s="11"/>
      <c r="AJ273" s="11"/>
      <c r="AK273" s="11"/>
      <c r="AL273" s="12"/>
      <c r="AM273" s="268"/>
      <c r="AN273" s="108"/>
      <c r="AO273" s="108"/>
      <c r="AP273" s="108"/>
      <c r="AQ273" s="10"/>
      <c r="AR273" s="12"/>
    </row>
  </sheetData>
  <mergeCells count="159">
    <mergeCell ref="D210:E210"/>
    <mergeCell ref="W212:AK212"/>
    <mergeCell ref="AF213:AK213"/>
    <mergeCell ref="W270:AK270"/>
    <mergeCell ref="AF271:AK271"/>
    <mergeCell ref="AC272:AI272"/>
    <mergeCell ref="W254:AK254"/>
    <mergeCell ref="AE255:AK255"/>
    <mergeCell ref="W258:AK258"/>
    <mergeCell ref="AE259:AK259"/>
    <mergeCell ref="W268:AK268"/>
    <mergeCell ref="W265:AK265"/>
    <mergeCell ref="AF266:AK266"/>
    <mergeCell ref="AC267:AI267"/>
    <mergeCell ref="AD260:AK260"/>
    <mergeCell ref="W247:AK247"/>
    <mergeCell ref="AF248:AK248"/>
    <mergeCell ref="AC249:AI249"/>
    <mergeCell ref="W224:AK224"/>
    <mergeCell ref="AD214:AK214"/>
    <mergeCell ref="B101:B116"/>
    <mergeCell ref="W104:AK104"/>
    <mergeCell ref="AF105:AK105"/>
    <mergeCell ref="AD106:AK106"/>
    <mergeCell ref="W111:AK111"/>
    <mergeCell ref="AF112:AK112"/>
    <mergeCell ref="AC113:AI113"/>
    <mergeCell ref="D116:E116"/>
    <mergeCell ref="B192:B207"/>
    <mergeCell ref="W195:AK195"/>
    <mergeCell ref="AF196:AK196"/>
    <mergeCell ref="AD197:AK197"/>
    <mergeCell ref="W202:AK202"/>
    <mergeCell ref="AF203:AK203"/>
    <mergeCell ref="AC204:AI204"/>
    <mergeCell ref="D207:E207"/>
    <mergeCell ref="W163:AK163"/>
    <mergeCell ref="AE164:AK164"/>
    <mergeCell ref="W167:AK167"/>
    <mergeCell ref="AE168:AK168"/>
    <mergeCell ref="AD169:AK169"/>
    <mergeCell ref="W174:AK174"/>
    <mergeCell ref="AC135:AI135"/>
    <mergeCell ref="W140:AK140"/>
    <mergeCell ref="K97:AR97"/>
    <mergeCell ref="L99:AL99"/>
    <mergeCell ref="AC221:AI221"/>
    <mergeCell ref="W235:AK235"/>
    <mergeCell ref="W245:AK245"/>
    <mergeCell ref="W242:AK242"/>
    <mergeCell ref="AF243:AK243"/>
    <mergeCell ref="AC244:AI244"/>
    <mergeCell ref="AE236:AK236"/>
    <mergeCell ref="R100:AL100"/>
    <mergeCell ref="W117:AK117"/>
    <mergeCell ref="L190:AL190"/>
    <mergeCell ref="R191:AL191"/>
    <mergeCell ref="AF209:AK209"/>
    <mergeCell ref="AD237:AK237"/>
    <mergeCell ref="AF225:AK225"/>
    <mergeCell ref="AC226:AI226"/>
    <mergeCell ref="W231:AK231"/>
    <mergeCell ref="AE232:AK232"/>
    <mergeCell ref="W179:AK179"/>
    <mergeCell ref="W154:AK154"/>
    <mergeCell ref="W156:AK156"/>
    <mergeCell ref="AF157:AK157"/>
    <mergeCell ref="AC158:AI158"/>
    <mergeCell ref="W208:AK208"/>
    <mergeCell ref="AF175:AK175"/>
    <mergeCell ref="AC176:AI176"/>
    <mergeCell ref="W177:AK177"/>
    <mergeCell ref="AF180:AK180"/>
    <mergeCell ref="AC181:AI181"/>
    <mergeCell ref="K187:AR187"/>
    <mergeCell ref="K188:AR188"/>
    <mergeCell ref="W222:AK222"/>
    <mergeCell ref="W219:AK219"/>
    <mergeCell ref="AF220:AK220"/>
    <mergeCell ref="AE141:AK141"/>
    <mergeCell ref="W144:AK144"/>
    <mergeCell ref="AE145:AK145"/>
    <mergeCell ref="AD146:AK146"/>
    <mergeCell ref="W151:AK151"/>
    <mergeCell ref="AF152:AK152"/>
    <mergeCell ref="AC153:AI153"/>
    <mergeCell ref="W121:AK121"/>
    <mergeCell ref="AF122:AK122"/>
    <mergeCell ref="AD123:AK123"/>
    <mergeCell ref="W128:AK128"/>
    <mergeCell ref="AF129:AK129"/>
    <mergeCell ref="AC130:AI130"/>
    <mergeCell ref="W131:AK131"/>
    <mergeCell ref="W133:AK133"/>
    <mergeCell ref="AF134:AK134"/>
    <mergeCell ref="AF118:AK118"/>
    <mergeCell ref="D119:E119"/>
    <mergeCell ref="K96:AR96"/>
    <mergeCell ref="D28:E28"/>
    <mergeCell ref="AF89:AK89"/>
    <mergeCell ref="AC90:AI90"/>
    <mergeCell ref="W83:AK83"/>
    <mergeCell ref="AF84:AK84"/>
    <mergeCell ref="AC85:AI85"/>
    <mergeCell ref="W86:AK86"/>
    <mergeCell ref="AE73:AK73"/>
    <mergeCell ref="W76:AK76"/>
    <mergeCell ref="AE77:AK77"/>
    <mergeCell ref="AE54:AK54"/>
    <mergeCell ref="AD55:AK55"/>
    <mergeCell ref="W72:AK72"/>
    <mergeCell ref="W88:AK88"/>
    <mergeCell ref="AD78:AK78"/>
    <mergeCell ref="W65:AK65"/>
    <mergeCell ref="AF66:AK66"/>
    <mergeCell ref="AC67:AI67"/>
    <mergeCell ref="AE50:AK50"/>
    <mergeCell ref="W53:AK53"/>
    <mergeCell ref="W60:AK60"/>
    <mergeCell ref="AF61:AK61"/>
    <mergeCell ref="AC62:AI62"/>
    <mergeCell ref="W63:AK63"/>
    <mergeCell ref="K5:AR5"/>
    <mergeCell ref="K6:AR6"/>
    <mergeCell ref="AF27:AK27"/>
    <mergeCell ref="L8:AL8"/>
    <mergeCell ref="R9:AL9"/>
    <mergeCell ref="W40:AK40"/>
    <mergeCell ref="W26:AK26"/>
    <mergeCell ref="AC22:AI22"/>
    <mergeCell ref="AF31:AK31"/>
    <mergeCell ref="W30:AK30"/>
    <mergeCell ref="AD32:AK32"/>
    <mergeCell ref="AN46:AP46"/>
    <mergeCell ref="AN47:AP47"/>
    <mergeCell ref="AN48:AP48"/>
    <mergeCell ref="B10:B25"/>
    <mergeCell ref="W13:AK13"/>
    <mergeCell ref="AD15:AK15"/>
    <mergeCell ref="D25:E25"/>
    <mergeCell ref="W20:AK20"/>
    <mergeCell ref="AF14:AK14"/>
    <mergeCell ref="AF21:AK21"/>
    <mergeCell ref="W49:AK49"/>
    <mergeCell ref="AF38:AK38"/>
    <mergeCell ref="W37:AK37"/>
    <mergeCell ref="W42:AK42"/>
    <mergeCell ref="AF43:AK43"/>
    <mergeCell ref="AC44:AI44"/>
    <mergeCell ref="AC39:AI39"/>
    <mergeCell ref="AN69:AP69"/>
    <mergeCell ref="AN70:AP70"/>
    <mergeCell ref="AN71:AP71"/>
    <mergeCell ref="AN10:AP10"/>
    <mergeCell ref="AN11:AP11"/>
    <mergeCell ref="AN12:AP12"/>
    <mergeCell ref="AN23:AP23"/>
    <mergeCell ref="AN24:AP24"/>
    <mergeCell ref="AN25:AP25"/>
  </mergeCells>
  <phoneticPr fontId="2"/>
  <dataValidations count="2">
    <dataValidation type="list" allowBlank="1" showInputMessage="1" showErrorMessage="1" sqref="L13 L104 L160:L161 N182 L101:L102 L111 M110 M163 M177 N173 AB180 X180 U180:U181 Y181 AI178 AB178 W178 L137:L138 Y176 AB175 X175 U175:U176 N176 AI170 AB170 W170:W172 W168 X169 AA168:AA169 AF172 Z173 AG173 M167 W164:W166 AA164 AI166 AB166 M174 M179 B96 M140 M154 N150 AB157 X157 U157:U158 Y158 AI155 AB155 W155 L114:L115 Y153 AB152 X152 U152:U153 N153 AI147 AB147 W147:W149 W145 X146 AA145:AA146 AF149 Z150 AG150 M144 W141:W143 AA141 AI143 AB143 M151 M156 N159 M117 M131 N127 AB134 X134 U134:U135 Y135 AI132 AB132 W132 N136 Y130 AB129 X129 U129:U130 N130 AI124 AB124 W124:W126 W122 X123 AA122:AA123 AF126 Z127 AG127 M121 AB112 X112 AI107 AB107 W107:W109 W105 X106 AA105:AA106 AF109 Z110 AG110 C106 C110 W118:W120 AA118 AI120 AB120 U112:U113 Y113 M128 M133 M113 L69:L70 N91 L10:L11 L20 M19 M72 M86 N82 AB89 X89 U89:U90 Y90 AI87 AB87 W87 L46:L47 Y85 AB84 X84 U84:U85 N85 AI79 AB79 W79:W81 W77 X78 AA77:AA78 AF81 Z82 AG82 M76 W73:W75 AA73 AI75 AB75 M83 M88 B5 M49 M63 N59 AB66 X66 U66:U67 Y67 AI64 AB64 W64 L23:L24 Y62 AB61 X61 U61:U62 N62 AI56 AB56 W56:W58 W54 X55 AA54:AA55 AF58 Z59 AG59 M53 W50:W52 AA50 AI52 AB52 M60 M65 N68 M26 M40 N36 AB43 X43 U43:U44 Y44 AI41 AB41 W41 N45 Y39 AB38 X38 U38:U39 N39 AI33 AB33 W33:W35 W31 X32 AA31:AA32 AF35 Z36 AG36 M30 AB21 X21 AI16 AB16 W16:W18 W14 X15 AA14:AA15 AF18 Z19 AG19 C15 C19 W27:W29 AA27 AI29 AB29 U21:U22 Y22 M37 M42 M22 L195 L251:L252 N273 L192:L193 L202 M201 M254 M268 N264 AB271 X271 U271:U272 Y272 AI269 AB269 W269 L228:L229 Y267 AB266 X266 U266:U267 N267 AI261 AB261 W261:W263 W259 X260 AA259:AA260 AF263 Z264 AG264 M258 W255:W257 AA255 AI257 AB257 M265 M270 B187 M231 M245 N241 AB248 X248 U248:U249 Y249 AI246 AB246 W246 L205:L206 Y244 AB243 X243 U243:U244 N244 AI238 AB238 W238:W240 W236 X237 AA236:AA237 AF240 Z241 AG241 M235 W232:W234 AA232 AI234 AB234 M242 M247 N250 M208 M222 N218 AB225 X225 U225:U226 Y226 AI223 AB223 W223 N227 Y221 AB220 X220 U220:U221 N221 AI215 AB215 W215:W217 W213 X214 AA213:AA214 AF217 Z218 AG218 M212 AB203 X203 AI198 AB198 W198:W200 W196 X197 AA196:AA197 AF200 Z201 AG201 C197 C201 W209:W211 AA209 AI211 AB211 U203:U204 Y204 M219 M224 M204 C10 C101 C192 AM10:AM12 AM23:AM25 AM46:AM48 AM69:AM71" xr:uid="{00000000-0002-0000-1400-000000000000}">
      <formula1>"□,■"</formula1>
    </dataValidation>
    <dataValidation type="list" allowBlank="1" showInputMessage="1" showErrorMessage="1" sqref="D25:E25 D116:E116 D207:E207" xr:uid="{00000000-0002-0000-1400-000001000000}">
      <formula1>"地上,地下"</formula1>
    </dataValidation>
  </dataValidations>
  <pageMargins left="0.78740157480314965" right="0.51181102362204722" top="0.39370078740157483" bottom="0.39370078740157483" header="0.11811023622047245" footer="0.11811023622047245"/>
  <pageSetup paperSize="9" scale="80" orientation="portrait" r:id="rId1"/>
  <headerFooter alignWithMargins="0">
    <oddFooter>&amp;C住戸-10&amp;R&amp;8株式会社ジェイ・イー・サポート</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16F505"/>
  </sheetPr>
  <dimension ref="B1:AV87"/>
  <sheetViews>
    <sheetView showZeros="0" view="pageBreakPreview" topLeftCell="A51" zoomScaleNormal="100" zoomScaleSheetLayoutView="100" workbookViewId="0">
      <selection activeCell="AL15" sqref="AL15:AN15"/>
    </sheetView>
  </sheetViews>
  <sheetFormatPr defaultRowHeight="12" customHeight="1" x14ac:dyDescent="0.15"/>
  <cols>
    <col min="1" max="1" width="3.625" style="778" customWidth="1"/>
    <col min="2" max="3" width="2.625" style="778" customWidth="1"/>
    <col min="4" max="6" width="3.875" style="778" customWidth="1"/>
    <col min="7" max="10" width="3.625" style="778" customWidth="1"/>
    <col min="11" max="40" width="2.625" style="778" customWidth="1"/>
    <col min="41" max="41" width="16.375" style="778" customWidth="1"/>
    <col min="42" max="43" width="9.25" style="778" customWidth="1"/>
    <col min="44" max="44" width="15.125" style="778" customWidth="1"/>
    <col min="45" max="45" width="9.25" style="778" customWidth="1"/>
    <col min="46" max="46" width="23" style="778" customWidth="1"/>
    <col min="47" max="16384" width="9" style="778"/>
  </cols>
  <sheetData>
    <row r="1" spans="2:46" s="777" customFormat="1" ht="15" customHeight="1" x14ac:dyDescent="0.15">
      <c r="B1" s="776" t="s">
        <v>2008</v>
      </c>
      <c r="C1" s="776"/>
      <c r="D1" s="776"/>
      <c r="E1" s="776"/>
      <c r="F1" s="776"/>
      <c r="G1" s="776"/>
      <c r="H1" s="776"/>
      <c r="I1" s="776"/>
      <c r="J1" s="776"/>
      <c r="K1" s="776"/>
      <c r="L1" s="776"/>
      <c r="M1" s="776"/>
      <c r="N1" s="776"/>
      <c r="O1" s="776"/>
      <c r="P1" s="776"/>
      <c r="Q1" s="776"/>
      <c r="R1" s="776"/>
      <c r="S1" s="776"/>
    </row>
    <row r="2" spans="2:46" ht="8.1" customHeight="1" x14ac:dyDescent="0.15"/>
    <row r="3" spans="2:46" ht="12" customHeight="1" x14ac:dyDescent="0.15">
      <c r="B3" s="779"/>
      <c r="C3" s="779"/>
      <c r="AM3" s="780" t="s">
        <v>1107</v>
      </c>
    </row>
    <row r="4" spans="2:46" ht="12" customHeight="1" x14ac:dyDescent="0.15">
      <c r="B4" s="781" t="s">
        <v>1841</v>
      </c>
    </row>
    <row r="5" spans="2:46" ht="12" customHeight="1" x14ac:dyDescent="0.15">
      <c r="B5" s="782" t="s">
        <v>2105</v>
      </c>
      <c r="C5" s="783"/>
      <c r="D5" s="783"/>
      <c r="E5" s="783"/>
      <c r="F5" s="783"/>
      <c r="G5" s="783"/>
      <c r="H5" s="783"/>
      <c r="I5" s="783"/>
      <c r="J5" s="784"/>
      <c r="K5" s="1711" t="s">
        <v>2009</v>
      </c>
      <c r="L5" s="1715"/>
      <c r="M5" s="1715"/>
      <c r="N5" s="1715"/>
      <c r="O5" s="1715"/>
      <c r="P5" s="1715"/>
      <c r="Q5" s="1715"/>
      <c r="R5" s="1715"/>
      <c r="S5" s="1715"/>
      <c r="T5" s="1715"/>
      <c r="U5" s="1715"/>
      <c r="V5" s="1715"/>
      <c r="W5" s="1715"/>
      <c r="X5" s="1715"/>
      <c r="Y5" s="1715"/>
      <c r="Z5" s="1715"/>
      <c r="AA5" s="1715"/>
      <c r="AB5" s="1715"/>
      <c r="AC5" s="1715"/>
      <c r="AD5" s="1715"/>
      <c r="AE5" s="1715"/>
      <c r="AF5" s="1715"/>
      <c r="AG5" s="1715"/>
      <c r="AH5" s="1715"/>
      <c r="AI5" s="1716"/>
      <c r="AJ5" s="782" t="s">
        <v>2106</v>
      </c>
      <c r="AK5" s="783"/>
      <c r="AL5" s="783"/>
      <c r="AM5" s="784"/>
    </row>
    <row r="6" spans="2:46" ht="12" customHeight="1" x14ac:dyDescent="0.15">
      <c r="B6" s="785"/>
      <c r="C6" s="786"/>
      <c r="D6" s="786"/>
      <c r="E6" s="786"/>
      <c r="F6" s="786"/>
      <c r="G6" s="786"/>
      <c r="H6" s="786"/>
      <c r="I6" s="786"/>
      <c r="J6" s="786" t="s">
        <v>2107</v>
      </c>
      <c r="K6" s="787"/>
      <c r="L6" s="788"/>
      <c r="M6" s="788"/>
      <c r="N6" s="788"/>
      <c r="O6" s="788"/>
      <c r="P6" s="788"/>
      <c r="Q6" s="788"/>
      <c r="R6" s="788"/>
      <c r="S6" s="788"/>
      <c r="T6" s="788"/>
      <c r="U6" s="788"/>
      <c r="V6" s="788"/>
      <c r="W6" s="788"/>
      <c r="X6" s="788"/>
      <c r="Y6" s="788"/>
      <c r="Z6" s="788"/>
      <c r="AA6" s="788"/>
      <c r="AB6" s="788"/>
      <c r="AC6" s="788"/>
      <c r="AD6" s="788"/>
      <c r="AE6" s="788"/>
      <c r="AF6" s="788"/>
      <c r="AG6" s="788"/>
      <c r="AH6" s="788"/>
      <c r="AI6" s="789" t="s">
        <v>2010</v>
      </c>
      <c r="AJ6" s="785"/>
      <c r="AK6" s="786"/>
      <c r="AL6" s="786"/>
      <c r="AM6" s="789" t="s">
        <v>2010</v>
      </c>
      <c r="AO6" s="778" t="s">
        <v>2108</v>
      </c>
    </row>
    <row r="7" spans="2:46" ht="12" customHeight="1" x14ac:dyDescent="0.15">
      <c r="B7" s="1717" t="s">
        <v>396</v>
      </c>
      <c r="C7" s="1712"/>
      <c r="D7" s="1711" t="s">
        <v>2109</v>
      </c>
      <c r="E7" s="1712"/>
      <c r="F7" s="1713"/>
      <c r="G7" s="782" t="s">
        <v>2110</v>
      </c>
      <c r="H7" s="783"/>
      <c r="I7" s="783"/>
      <c r="J7" s="784"/>
      <c r="K7" s="782"/>
      <c r="L7" s="783"/>
      <c r="M7" s="783"/>
      <c r="N7" s="784"/>
      <c r="O7" s="778" t="s">
        <v>2111</v>
      </c>
      <c r="AJ7" s="1663"/>
      <c r="AK7" s="1664"/>
      <c r="AL7" s="1664"/>
      <c r="AM7" s="1665"/>
      <c r="AO7" s="790" t="s">
        <v>2011</v>
      </c>
      <c r="AP7" s="791"/>
      <c r="AQ7" s="791"/>
      <c r="AR7" s="791"/>
      <c r="AS7" s="791"/>
      <c r="AT7" s="792"/>
    </row>
    <row r="8" spans="2:46" ht="12" customHeight="1" x14ac:dyDescent="0.15">
      <c r="B8" s="1718" t="s">
        <v>2112</v>
      </c>
      <c r="C8" s="1719"/>
      <c r="D8" s="1689" t="s">
        <v>2113</v>
      </c>
      <c r="E8" s="1690"/>
      <c r="F8" s="1725"/>
      <c r="G8" s="793" t="s">
        <v>2114</v>
      </c>
      <c r="J8" s="794"/>
      <c r="K8" s="795" t="s">
        <v>396</v>
      </c>
      <c r="L8" s="778" t="s">
        <v>2115</v>
      </c>
      <c r="N8" s="794"/>
      <c r="O8" s="778" t="s">
        <v>2116</v>
      </c>
      <c r="R8" s="1673"/>
      <c r="S8" s="1674"/>
      <c r="T8" s="1674"/>
      <c r="U8" s="1674"/>
      <c r="V8" s="1674"/>
      <c r="W8" s="1674"/>
      <c r="X8" s="1674"/>
      <c r="Y8" s="1674"/>
      <c r="Z8" s="1674"/>
      <c r="AA8" s="1674"/>
      <c r="AB8" s="1674"/>
      <c r="AC8" s="1674"/>
      <c r="AD8" s="1674"/>
      <c r="AE8" s="1674"/>
      <c r="AF8" s="1674"/>
      <c r="AG8" s="1674"/>
      <c r="AH8" s="1674"/>
      <c r="AI8" s="794" t="s">
        <v>2117</v>
      </c>
      <c r="AJ8" s="1663"/>
      <c r="AK8" s="1664"/>
      <c r="AL8" s="1664"/>
      <c r="AM8" s="1665"/>
      <c r="AO8" s="796" t="s">
        <v>2118</v>
      </c>
      <c r="AP8" s="791" t="s">
        <v>2012</v>
      </c>
      <c r="AQ8" s="791"/>
      <c r="AR8" s="791"/>
      <c r="AS8" s="791"/>
      <c r="AT8" s="792"/>
    </row>
    <row r="9" spans="2:46" ht="12" customHeight="1" x14ac:dyDescent="0.15">
      <c r="B9" s="1718"/>
      <c r="C9" s="1719"/>
      <c r="D9" s="1689"/>
      <c r="E9" s="1690"/>
      <c r="F9" s="1725"/>
      <c r="G9" s="793"/>
      <c r="J9" s="794"/>
      <c r="K9" s="795" t="s">
        <v>396</v>
      </c>
      <c r="L9" s="778" t="s">
        <v>2119</v>
      </c>
      <c r="N9" s="794"/>
      <c r="O9" s="793" t="s">
        <v>2120</v>
      </c>
      <c r="S9" s="1673"/>
      <c r="T9" s="1674"/>
      <c r="U9" s="1674"/>
      <c r="V9" s="1674"/>
      <c r="W9" s="1674"/>
      <c r="X9" s="1674"/>
      <c r="Y9" s="1674"/>
      <c r="Z9" s="1674"/>
      <c r="AA9" s="1674"/>
      <c r="AB9" s="1674"/>
      <c r="AC9" s="1674"/>
      <c r="AD9" s="1674"/>
      <c r="AE9" s="1674"/>
      <c r="AF9" s="1674"/>
      <c r="AG9" s="1674"/>
      <c r="AH9" s="1674"/>
      <c r="AI9" s="794"/>
      <c r="AJ9" s="797"/>
      <c r="AK9" s="798"/>
      <c r="AL9" s="798"/>
      <c r="AM9" s="799"/>
      <c r="AO9" s="796" t="s">
        <v>2121</v>
      </c>
      <c r="AP9" s="791" t="s">
        <v>2013</v>
      </c>
      <c r="AQ9" s="791"/>
      <c r="AR9" s="791"/>
      <c r="AS9" s="791"/>
      <c r="AT9" s="792"/>
    </row>
    <row r="10" spans="2:46" ht="12" customHeight="1" x14ac:dyDescent="0.15">
      <c r="B10" s="1718"/>
      <c r="C10" s="1719"/>
      <c r="D10" s="1689"/>
      <c r="E10" s="1690"/>
      <c r="F10" s="1725"/>
      <c r="G10" s="793"/>
      <c r="J10" s="794"/>
      <c r="K10" s="795" t="s">
        <v>396</v>
      </c>
      <c r="L10" s="778" t="s">
        <v>2014</v>
      </c>
      <c r="N10" s="794"/>
      <c r="O10" s="793"/>
      <c r="S10" s="1673"/>
      <c r="T10" s="1674"/>
      <c r="U10" s="1674"/>
      <c r="V10" s="1674"/>
      <c r="W10" s="1674"/>
      <c r="X10" s="1674"/>
      <c r="Y10" s="1674"/>
      <c r="Z10" s="1674"/>
      <c r="AA10" s="1674"/>
      <c r="AB10" s="1674"/>
      <c r="AC10" s="1674"/>
      <c r="AD10" s="1674"/>
      <c r="AE10" s="1674"/>
      <c r="AF10" s="1674"/>
      <c r="AG10" s="1674"/>
      <c r="AH10" s="1674"/>
      <c r="AI10" s="794"/>
      <c r="AJ10" s="797"/>
      <c r="AK10" s="798"/>
      <c r="AL10" s="798"/>
      <c r="AM10" s="799"/>
      <c r="AO10" s="796" t="s">
        <v>2122</v>
      </c>
      <c r="AP10" s="791" t="s">
        <v>2015</v>
      </c>
      <c r="AQ10" s="791"/>
      <c r="AR10" s="791"/>
      <c r="AS10" s="791"/>
      <c r="AT10" s="792"/>
    </row>
    <row r="11" spans="2:46" ht="12" customHeight="1" x14ac:dyDescent="0.15">
      <c r="B11" s="1720"/>
      <c r="C11" s="1719"/>
      <c r="D11" s="1689"/>
      <c r="E11" s="1690"/>
      <c r="F11" s="1725"/>
      <c r="G11" s="785"/>
      <c r="H11" s="786"/>
      <c r="I11" s="786"/>
      <c r="J11" s="800"/>
      <c r="K11" s="785"/>
      <c r="L11" s="786"/>
      <c r="M11" s="786"/>
      <c r="N11" s="800"/>
      <c r="O11" s="785"/>
      <c r="P11" s="786"/>
      <c r="Q11" s="786"/>
      <c r="R11" s="786"/>
      <c r="S11" s="1675"/>
      <c r="T11" s="1676"/>
      <c r="U11" s="1676"/>
      <c r="V11" s="1676"/>
      <c r="W11" s="1676"/>
      <c r="X11" s="1676"/>
      <c r="Y11" s="1676"/>
      <c r="Z11" s="1676"/>
      <c r="AA11" s="1676"/>
      <c r="AB11" s="1676"/>
      <c r="AC11" s="1676"/>
      <c r="AD11" s="1676"/>
      <c r="AE11" s="1676"/>
      <c r="AF11" s="1676"/>
      <c r="AG11" s="1676"/>
      <c r="AH11" s="1676"/>
      <c r="AI11" s="800"/>
      <c r="AJ11" s="1663"/>
      <c r="AK11" s="1664"/>
      <c r="AL11" s="1664"/>
      <c r="AM11" s="1665"/>
      <c r="AO11" s="796" t="s">
        <v>2123</v>
      </c>
      <c r="AP11" s="791" t="s">
        <v>2016</v>
      </c>
      <c r="AQ11" s="791"/>
      <c r="AR11" s="791"/>
      <c r="AS11" s="791"/>
      <c r="AT11" s="792"/>
    </row>
    <row r="12" spans="2:46" ht="12" customHeight="1" x14ac:dyDescent="0.15">
      <c r="B12" s="1720"/>
      <c r="C12" s="1719"/>
      <c r="D12" s="1689"/>
      <c r="E12" s="1690"/>
      <c r="F12" s="1725"/>
      <c r="G12" s="782" t="s">
        <v>2124</v>
      </c>
      <c r="H12" s="783"/>
      <c r="I12" s="783"/>
      <c r="J12" s="784"/>
      <c r="K12" s="782"/>
      <c r="L12" s="783"/>
      <c r="M12" s="783"/>
      <c r="N12" s="784"/>
      <c r="O12" s="778" t="s">
        <v>2125</v>
      </c>
      <c r="AB12" s="801"/>
      <c r="AC12" s="801"/>
      <c r="AD12" s="801"/>
      <c r="AE12" s="801"/>
      <c r="AF12" s="801"/>
      <c r="AG12" s="801"/>
      <c r="AH12" s="801"/>
      <c r="AI12" s="794"/>
      <c r="AJ12" s="1663"/>
      <c r="AK12" s="1664"/>
      <c r="AL12" s="1664"/>
      <c r="AM12" s="1665"/>
    </row>
    <row r="13" spans="2:46" ht="12" customHeight="1" x14ac:dyDescent="0.15">
      <c r="B13" s="1720"/>
      <c r="C13" s="1719"/>
      <c r="D13" s="1689"/>
      <c r="E13" s="1690"/>
      <c r="F13" s="1725"/>
      <c r="G13" s="793" t="s">
        <v>2126</v>
      </c>
      <c r="J13" s="794"/>
      <c r="K13" s="795" t="s">
        <v>396</v>
      </c>
      <c r="L13" s="778" t="s">
        <v>2127</v>
      </c>
      <c r="N13" s="794"/>
      <c r="O13" s="802" t="s">
        <v>396</v>
      </c>
      <c r="P13" s="778" t="s">
        <v>2127</v>
      </c>
      <c r="R13" s="802" t="s">
        <v>396</v>
      </c>
      <c r="S13" s="778" t="s">
        <v>2128</v>
      </c>
      <c r="AA13" s="801"/>
      <c r="AB13" s="803"/>
      <c r="AC13" s="803"/>
      <c r="AD13" s="803"/>
      <c r="AE13" s="803"/>
      <c r="AF13" s="803"/>
      <c r="AG13" s="803"/>
      <c r="AH13" s="803"/>
      <c r="AI13" s="794"/>
      <c r="AJ13" s="1663"/>
      <c r="AK13" s="1664"/>
      <c r="AL13" s="1664"/>
      <c r="AM13" s="1665"/>
    </row>
    <row r="14" spans="2:46" ht="12" customHeight="1" x14ac:dyDescent="0.15">
      <c r="B14" s="1720"/>
      <c r="C14" s="1719"/>
      <c r="D14" s="1689"/>
      <c r="E14" s="1690"/>
      <c r="F14" s="1725"/>
      <c r="G14" s="793"/>
      <c r="J14" s="794"/>
      <c r="K14" s="795" t="s">
        <v>396</v>
      </c>
      <c r="L14" s="778" t="s">
        <v>2128</v>
      </c>
      <c r="N14" s="794"/>
      <c r="O14" s="793" t="s">
        <v>2129</v>
      </c>
      <c r="S14" s="1673"/>
      <c r="T14" s="1674"/>
      <c r="U14" s="1674"/>
      <c r="V14" s="1674"/>
      <c r="W14" s="1674"/>
      <c r="X14" s="1674"/>
      <c r="Y14" s="1674"/>
      <c r="Z14" s="1674"/>
      <c r="AA14" s="1674"/>
      <c r="AB14" s="1674"/>
      <c r="AC14" s="1674"/>
      <c r="AD14" s="1674"/>
      <c r="AE14" s="1674"/>
      <c r="AF14" s="1674"/>
      <c r="AG14" s="1674"/>
      <c r="AH14" s="1674"/>
      <c r="AI14" s="794"/>
      <c r="AJ14" s="797"/>
      <c r="AK14" s="798"/>
      <c r="AL14" s="798"/>
      <c r="AM14" s="799"/>
    </row>
    <row r="15" spans="2:46" ht="12" customHeight="1" x14ac:dyDescent="0.15">
      <c r="B15" s="1720"/>
      <c r="C15" s="1719"/>
      <c r="D15" s="1689"/>
      <c r="E15" s="1690"/>
      <c r="F15" s="1725"/>
      <c r="G15" s="793"/>
      <c r="J15" s="794"/>
      <c r="K15" s="795" t="s">
        <v>396</v>
      </c>
      <c r="L15" s="778" t="s">
        <v>2014</v>
      </c>
      <c r="N15" s="794"/>
      <c r="O15" s="793"/>
      <c r="S15" s="1673"/>
      <c r="T15" s="1674"/>
      <c r="U15" s="1674"/>
      <c r="V15" s="1674"/>
      <c r="W15" s="1674"/>
      <c r="X15" s="1674"/>
      <c r="Y15" s="1674"/>
      <c r="Z15" s="1674"/>
      <c r="AA15" s="1674"/>
      <c r="AB15" s="1674"/>
      <c r="AC15" s="1674"/>
      <c r="AD15" s="1674"/>
      <c r="AE15" s="1674"/>
      <c r="AF15" s="1674"/>
      <c r="AG15" s="1674"/>
      <c r="AH15" s="1674"/>
      <c r="AI15" s="794"/>
      <c r="AJ15" s="797"/>
      <c r="AK15" s="798"/>
      <c r="AL15" s="798"/>
      <c r="AM15" s="799"/>
    </row>
    <row r="16" spans="2:46" ht="12" customHeight="1" x14ac:dyDescent="0.15">
      <c r="B16" s="1720"/>
      <c r="C16" s="1719"/>
      <c r="D16" s="1689"/>
      <c r="E16" s="1690"/>
      <c r="F16" s="1725"/>
      <c r="G16" s="785"/>
      <c r="H16" s="786"/>
      <c r="I16" s="786"/>
      <c r="J16" s="800"/>
      <c r="K16" s="785"/>
      <c r="L16" s="786"/>
      <c r="M16" s="786"/>
      <c r="N16" s="800"/>
      <c r="O16" s="785"/>
      <c r="P16" s="786"/>
      <c r="Q16" s="786"/>
      <c r="R16" s="786"/>
      <c r="S16" s="1675"/>
      <c r="T16" s="1676"/>
      <c r="U16" s="1676"/>
      <c r="V16" s="1676"/>
      <c r="W16" s="1676"/>
      <c r="X16" s="1676"/>
      <c r="Y16" s="1676"/>
      <c r="Z16" s="1676"/>
      <c r="AA16" s="1676"/>
      <c r="AB16" s="1676"/>
      <c r="AC16" s="1676"/>
      <c r="AD16" s="1676"/>
      <c r="AE16" s="1676"/>
      <c r="AF16" s="1676"/>
      <c r="AG16" s="1676"/>
      <c r="AH16" s="1676"/>
      <c r="AI16" s="800"/>
      <c r="AJ16" s="1663"/>
      <c r="AK16" s="1664"/>
      <c r="AL16" s="1664"/>
      <c r="AM16" s="1665"/>
    </row>
    <row r="17" spans="2:48" ht="12" customHeight="1" x14ac:dyDescent="0.15">
      <c r="B17" s="1720"/>
      <c r="C17" s="1719"/>
      <c r="D17" s="1689"/>
      <c r="E17" s="1690"/>
      <c r="F17" s="1725"/>
      <c r="G17" s="782" t="s">
        <v>2122</v>
      </c>
      <c r="H17" s="783"/>
      <c r="I17" s="783"/>
      <c r="J17" s="784"/>
      <c r="K17" s="782"/>
      <c r="L17" s="783"/>
      <c r="M17" s="783"/>
      <c r="N17" s="784"/>
      <c r="O17" s="778" t="s">
        <v>2130</v>
      </c>
      <c r="AI17" s="794"/>
      <c r="AJ17" s="1663"/>
      <c r="AK17" s="1664"/>
      <c r="AL17" s="1664"/>
      <c r="AM17" s="1665"/>
    </row>
    <row r="18" spans="2:48" ht="12" customHeight="1" x14ac:dyDescent="0.15">
      <c r="B18" s="1720"/>
      <c r="C18" s="1719"/>
      <c r="D18" s="1689"/>
      <c r="E18" s="1690"/>
      <c r="F18" s="1725"/>
      <c r="G18" s="793"/>
      <c r="J18" s="794"/>
      <c r="K18" s="795" t="s">
        <v>396</v>
      </c>
      <c r="L18" s="778" t="s">
        <v>2127</v>
      </c>
      <c r="N18" s="794"/>
      <c r="O18" s="793" t="s">
        <v>2131</v>
      </c>
      <c r="P18" s="1673"/>
      <c r="Q18" s="1672"/>
      <c r="R18" s="1672"/>
      <c r="S18" s="1672"/>
      <c r="T18" s="1672"/>
      <c r="U18" s="1672"/>
      <c r="V18" s="1672"/>
      <c r="W18" s="1672"/>
      <c r="X18" s="1672"/>
      <c r="Y18" s="1672"/>
      <c r="Z18" s="1672"/>
      <c r="AA18" s="1672"/>
      <c r="AB18" s="1672"/>
      <c r="AC18" s="1672"/>
      <c r="AD18" s="1672"/>
      <c r="AE18" s="1672"/>
      <c r="AF18" s="1672"/>
      <c r="AG18" s="1672"/>
      <c r="AH18" s="1672"/>
      <c r="AI18" s="794" t="s">
        <v>2132</v>
      </c>
      <c r="AJ18" s="1663"/>
      <c r="AK18" s="1664"/>
      <c r="AL18" s="1664"/>
      <c r="AM18" s="1665"/>
    </row>
    <row r="19" spans="2:48" ht="12" customHeight="1" x14ac:dyDescent="0.15">
      <c r="B19" s="1720"/>
      <c r="C19" s="1719"/>
      <c r="D19" s="1689"/>
      <c r="E19" s="1690"/>
      <c r="F19" s="1725"/>
      <c r="G19" s="793"/>
      <c r="J19" s="794"/>
      <c r="K19" s="795" t="s">
        <v>396</v>
      </c>
      <c r="L19" s="778" t="s">
        <v>2128</v>
      </c>
      <c r="N19" s="794"/>
      <c r="O19" s="793" t="s">
        <v>2129</v>
      </c>
      <c r="S19" s="1673"/>
      <c r="T19" s="1674"/>
      <c r="U19" s="1674"/>
      <c r="V19" s="1674"/>
      <c r="W19" s="1674"/>
      <c r="X19" s="1674"/>
      <c r="Y19" s="1674"/>
      <c r="Z19" s="1674"/>
      <c r="AA19" s="1674"/>
      <c r="AB19" s="1674"/>
      <c r="AC19" s="1674"/>
      <c r="AD19" s="1674"/>
      <c r="AE19" s="1674"/>
      <c r="AF19" s="1674"/>
      <c r="AG19" s="1674"/>
      <c r="AH19" s="1674"/>
      <c r="AI19" s="794"/>
      <c r="AJ19" s="797"/>
      <c r="AK19" s="798"/>
      <c r="AL19" s="798"/>
      <c r="AM19" s="799"/>
    </row>
    <row r="20" spans="2:48" ht="12" customHeight="1" x14ac:dyDescent="0.15">
      <c r="B20" s="1720"/>
      <c r="C20" s="1719"/>
      <c r="D20" s="1689"/>
      <c r="E20" s="1690"/>
      <c r="F20" s="1725"/>
      <c r="G20" s="793"/>
      <c r="J20" s="794"/>
      <c r="K20" s="795" t="s">
        <v>396</v>
      </c>
      <c r="L20" s="778" t="s">
        <v>2014</v>
      </c>
      <c r="N20" s="794"/>
      <c r="O20" s="793"/>
      <c r="S20" s="1673"/>
      <c r="T20" s="1674"/>
      <c r="U20" s="1674"/>
      <c r="V20" s="1674"/>
      <c r="W20" s="1674"/>
      <c r="X20" s="1674"/>
      <c r="Y20" s="1674"/>
      <c r="Z20" s="1674"/>
      <c r="AA20" s="1674"/>
      <c r="AB20" s="1674"/>
      <c r="AC20" s="1674"/>
      <c r="AD20" s="1674"/>
      <c r="AE20" s="1674"/>
      <c r="AF20" s="1674"/>
      <c r="AG20" s="1674"/>
      <c r="AH20" s="1674"/>
      <c r="AI20" s="794"/>
      <c r="AJ20" s="797"/>
      <c r="AK20" s="798"/>
      <c r="AL20" s="798"/>
      <c r="AM20" s="799"/>
    </row>
    <row r="21" spans="2:48" ht="12" customHeight="1" x14ac:dyDescent="0.15">
      <c r="B21" s="1720"/>
      <c r="C21" s="1719"/>
      <c r="D21" s="1689"/>
      <c r="E21" s="1690"/>
      <c r="F21" s="1725"/>
      <c r="G21" s="785"/>
      <c r="H21" s="786"/>
      <c r="I21" s="786"/>
      <c r="J21" s="800"/>
      <c r="K21" s="785"/>
      <c r="L21" s="786"/>
      <c r="M21" s="786"/>
      <c r="N21" s="800"/>
      <c r="O21" s="785"/>
      <c r="P21" s="786"/>
      <c r="Q21" s="786"/>
      <c r="R21" s="786"/>
      <c r="S21" s="1675"/>
      <c r="T21" s="1676"/>
      <c r="U21" s="1676"/>
      <c r="V21" s="1676"/>
      <c r="W21" s="1676"/>
      <c r="X21" s="1676"/>
      <c r="Y21" s="1676"/>
      <c r="Z21" s="1676"/>
      <c r="AA21" s="1676"/>
      <c r="AB21" s="1676"/>
      <c r="AC21" s="1676"/>
      <c r="AD21" s="1676"/>
      <c r="AE21" s="1676"/>
      <c r="AF21" s="1676"/>
      <c r="AG21" s="1676"/>
      <c r="AH21" s="1676"/>
      <c r="AI21" s="800"/>
      <c r="AJ21" s="1663"/>
      <c r="AK21" s="1664"/>
      <c r="AL21" s="1664"/>
      <c r="AM21" s="1665"/>
    </row>
    <row r="22" spans="2:48" ht="12" customHeight="1" x14ac:dyDescent="0.15">
      <c r="B22" s="1720"/>
      <c r="C22" s="1719"/>
      <c r="D22" s="1689"/>
      <c r="E22" s="1690"/>
      <c r="F22" s="1725"/>
      <c r="G22" s="793" t="s">
        <v>2133</v>
      </c>
      <c r="J22" s="794"/>
      <c r="K22" s="782"/>
      <c r="L22" s="783"/>
      <c r="M22" s="783"/>
      <c r="N22" s="784"/>
      <c r="O22" s="782" t="s">
        <v>2134</v>
      </c>
      <c r="P22" s="783"/>
      <c r="Q22" s="783"/>
      <c r="R22" s="783"/>
      <c r="S22" s="783"/>
      <c r="T22" s="783"/>
      <c r="U22" s="783"/>
      <c r="V22" s="783"/>
      <c r="W22" s="783"/>
      <c r="X22" s="783"/>
      <c r="Y22" s="783"/>
      <c r="Z22" s="783"/>
      <c r="AA22" s="783"/>
      <c r="AB22" s="783"/>
      <c r="AC22" s="783"/>
      <c r="AD22" s="783"/>
      <c r="AE22" s="783"/>
      <c r="AF22" s="783"/>
      <c r="AG22" s="783"/>
      <c r="AH22" s="783"/>
      <c r="AI22" s="784"/>
      <c r="AJ22" s="1663"/>
      <c r="AK22" s="1664"/>
      <c r="AL22" s="1664"/>
      <c r="AM22" s="1665"/>
    </row>
    <row r="23" spans="2:48" ht="12" customHeight="1" x14ac:dyDescent="0.15">
      <c r="B23" s="1720"/>
      <c r="C23" s="1719"/>
      <c r="D23" s="1689"/>
      <c r="E23" s="1690"/>
      <c r="F23" s="1725"/>
      <c r="G23" s="793" t="s">
        <v>2135</v>
      </c>
      <c r="J23" s="794"/>
      <c r="K23" s="795" t="s">
        <v>396</v>
      </c>
      <c r="L23" s="778" t="s">
        <v>2127</v>
      </c>
      <c r="N23" s="794"/>
      <c r="O23" s="793" t="s">
        <v>2136</v>
      </c>
      <c r="R23" s="802" t="s">
        <v>396</v>
      </c>
      <c r="S23" s="778" t="s">
        <v>2137</v>
      </c>
      <c r="U23" s="802" t="s">
        <v>396</v>
      </c>
      <c r="V23" s="778" t="s">
        <v>2138</v>
      </c>
      <c r="W23" s="801"/>
      <c r="X23" s="801"/>
      <c r="Y23" s="802" t="s">
        <v>396</v>
      </c>
      <c r="Z23" s="778" t="s">
        <v>2139</v>
      </c>
      <c r="AB23" s="802" t="s">
        <v>396</v>
      </c>
      <c r="AC23" s="778" t="s">
        <v>2140</v>
      </c>
      <c r="AD23" s="801"/>
      <c r="AE23" s="801"/>
      <c r="AF23" s="1697"/>
      <c r="AG23" s="1714"/>
      <c r="AH23" s="1714"/>
      <c r="AI23" s="794" t="s">
        <v>2132</v>
      </c>
      <c r="AJ23" s="1663"/>
      <c r="AK23" s="1664"/>
      <c r="AL23" s="1664"/>
      <c r="AM23" s="1665"/>
    </row>
    <row r="24" spans="2:48" ht="12" customHeight="1" x14ac:dyDescent="0.15">
      <c r="B24" s="1720"/>
      <c r="C24" s="1719"/>
      <c r="D24" s="1689"/>
      <c r="E24" s="1690"/>
      <c r="F24" s="1725"/>
      <c r="G24" s="793" t="s">
        <v>2141</v>
      </c>
      <c r="J24" s="794"/>
      <c r="K24" s="795" t="s">
        <v>396</v>
      </c>
      <c r="L24" s="778" t="s">
        <v>2128</v>
      </c>
      <c r="N24" s="794"/>
      <c r="O24" s="793" t="s">
        <v>2129</v>
      </c>
      <c r="S24" s="1673"/>
      <c r="T24" s="1674"/>
      <c r="U24" s="1674"/>
      <c r="V24" s="1674"/>
      <c r="W24" s="1674"/>
      <c r="X24" s="1674"/>
      <c r="Y24" s="1674"/>
      <c r="Z24" s="1674"/>
      <c r="AA24" s="1674"/>
      <c r="AB24" s="1674"/>
      <c r="AC24" s="1674"/>
      <c r="AD24" s="1674"/>
      <c r="AE24" s="1674"/>
      <c r="AF24" s="1674"/>
      <c r="AG24" s="1674"/>
      <c r="AH24" s="1674"/>
      <c r="AI24" s="794"/>
      <c r="AJ24" s="797"/>
      <c r="AK24" s="798"/>
      <c r="AL24" s="798"/>
      <c r="AM24" s="799"/>
    </row>
    <row r="25" spans="2:48" ht="12" customHeight="1" x14ac:dyDescent="0.15">
      <c r="B25" s="1720"/>
      <c r="C25" s="1719"/>
      <c r="D25" s="1689"/>
      <c r="E25" s="1690"/>
      <c r="F25" s="1725"/>
      <c r="G25" s="793"/>
      <c r="J25" s="794"/>
      <c r="K25" s="795" t="s">
        <v>396</v>
      </c>
      <c r="L25" s="778" t="s">
        <v>2014</v>
      </c>
      <c r="N25" s="794"/>
      <c r="O25" s="793"/>
      <c r="S25" s="1673"/>
      <c r="T25" s="1674"/>
      <c r="U25" s="1674"/>
      <c r="V25" s="1674"/>
      <c r="W25" s="1674"/>
      <c r="X25" s="1674"/>
      <c r="Y25" s="1674"/>
      <c r="Z25" s="1674"/>
      <c r="AA25" s="1674"/>
      <c r="AB25" s="1674"/>
      <c r="AC25" s="1674"/>
      <c r="AD25" s="1674"/>
      <c r="AE25" s="1674"/>
      <c r="AF25" s="1674"/>
      <c r="AG25" s="1674"/>
      <c r="AH25" s="1674"/>
      <c r="AI25" s="794"/>
      <c r="AJ25" s="797"/>
      <c r="AK25" s="798"/>
      <c r="AL25" s="798"/>
      <c r="AM25" s="799"/>
      <c r="AN25" s="780"/>
      <c r="AO25" s="801" t="s">
        <v>2142</v>
      </c>
      <c r="AP25" s="780"/>
      <c r="AQ25" s="780"/>
      <c r="AR25" s="780"/>
      <c r="AS25" s="780"/>
      <c r="AT25" s="780"/>
      <c r="AU25" s="780"/>
      <c r="AV25" s="780"/>
    </row>
    <row r="26" spans="2:48" ht="12" customHeight="1" x14ac:dyDescent="0.15">
      <c r="B26" s="1720"/>
      <c r="C26" s="1719"/>
      <c r="D26" s="1726"/>
      <c r="E26" s="1727"/>
      <c r="F26" s="1728"/>
      <c r="G26" s="785"/>
      <c r="H26" s="786"/>
      <c r="I26" s="786"/>
      <c r="J26" s="800"/>
      <c r="K26" s="785"/>
      <c r="L26" s="786"/>
      <c r="M26" s="786"/>
      <c r="N26" s="800"/>
      <c r="O26" s="785"/>
      <c r="P26" s="786"/>
      <c r="Q26" s="786"/>
      <c r="R26" s="786"/>
      <c r="S26" s="1675"/>
      <c r="T26" s="1676"/>
      <c r="U26" s="1676"/>
      <c r="V26" s="1676"/>
      <c r="W26" s="1676"/>
      <c r="X26" s="1676"/>
      <c r="Y26" s="1676"/>
      <c r="Z26" s="1676"/>
      <c r="AA26" s="1676"/>
      <c r="AB26" s="1676"/>
      <c r="AC26" s="1676"/>
      <c r="AD26" s="1676"/>
      <c r="AE26" s="1676"/>
      <c r="AF26" s="1676"/>
      <c r="AG26" s="1676"/>
      <c r="AH26" s="1676"/>
      <c r="AI26" s="800"/>
      <c r="AJ26" s="1663"/>
      <c r="AK26" s="1664"/>
      <c r="AL26" s="1664"/>
      <c r="AM26" s="1665"/>
      <c r="AO26" s="790" t="s">
        <v>2143</v>
      </c>
      <c r="AP26" s="791"/>
      <c r="AQ26" s="791"/>
      <c r="AR26" s="791"/>
      <c r="AS26" s="791"/>
      <c r="AT26" s="792"/>
    </row>
    <row r="27" spans="2:48" s="780" customFormat="1" ht="12" customHeight="1" x14ac:dyDescent="0.15">
      <c r="B27" s="1720"/>
      <c r="C27" s="1719"/>
      <c r="D27" s="1711" t="s">
        <v>2144</v>
      </c>
      <c r="E27" s="1712"/>
      <c r="F27" s="1713"/>
      <c r="G27" s="782" t="s">
        <v>2145</v>
      </c>
      <c r="H27" s="783"/>
      <c r="I27" s="783"/>
      <c r="J27" s="784"/>
      <c r="K27" s="783"/>
      <c r="L27" s="783"/>
      <c r="M27" s="783"/>
      <c r="N27" s="783"/>
      <c r="O27" s="782" t="s">
        <v>2146</v>
      </c>
      <c r="P27" s="783"/>
      <c r="Q27" s="783"/>
      <c r="R27" s="783"/>
      <c r="S27" s="783"/>
      <c r="T27" s="783"/>
      <c r="U27" s="783"/>
      <c r="V27" s="783"/>
      <c r="W27" s="783"/>
      <c r="X27" s="783"/>
      <c r="Y27" s="783"/>
      <c r="Z27" s="783"/>
      <c r="AA27" s="783"/>
      <c r="AB27" s="783"/>
      <c r="AC27" s="783"/>
      <c r="AD27" s="783"/>
      <c r="AE27" s="783"/>
      <c r="AF27" s="783"/>
      <c r="AG27" s="783"/>
      <c r="AH27" s="783"/>
      <c r="AI27" s="784"/>
      <c r="AJ27" s="1663"/>
      <c r="AK27" s="1664"/>
      <c r="AL27" s="1664"/>
      <c r="AM27" s="1665"/>
      <c r="AN27" s="778"/>
      <c r="AO27" s="796" t="s">
        <v>2147</v>
      </c>
      <c r="AP27" s="790" t="s">
        <v>2148</v>
      </c>
      <c r="AQ27" s="791"/>
      <c r="AR27" s="791"/>
      <c r="AS27" s="792"/>
      <c r="AT27" s="796" t="s">
        <v>2149</v>
      </c>
      <c r="AU27" s="778"/>
      <c r="AV27" s="778"/>
    </row>
    <row r="28" spans="2:48" ht="12" customHeight="1" x14ac:dyDescent="0.15">
      <c r="B28" s="1720"/>
      <c r="C28" s="1719"/>
      <c r="D28" s="1689" t="s">
        <v>2150</v>
      </c>
      <c r="E28" s="1690"/>
      <c r="F28" s="1691"/>
      <c r="G28" s="793" t="s">
        <v>2151</v>
      </c>
      <c r="J28" s="794"/>
      <c r="K28" s="804" t="s">
        <v>396</v>
      </c>
      <c r="L28" s="778" t="s">
        <v>2152</v>
      </c>
      <c r="O28" s="793" t="s">
        <v>2153</v>
      </c>
      <c r="Q28" s="802" t="s">
        <v>396</v>
      </c>
      <c r="R28" s="778" t="s">
        <v>2154</v>
      </c>
      <c r="AB28" s="802" t="s">
        <v>396</v>
      </c>
      <c r="AC28" s="778" t="s">
        <v>2155</v>
      </c>
      <c r="AI28" s="794"/>
      <c r="AJ28" s="1663"/>
      <c r="AK28" s="1664"/>
      <c r="AL28" s="1664"/>
      <c r="AM28" s="1665"/>
      <c r="AO28" s="805" t="s">
        <v>2017</v>
      </c>
      <c r="AP28" s="806" t="s">
        <v>2018</v>
      </c>
      <c r="AQ28" s="807"/>
      <c r="AR28" s="807"/>
      <c r="AS28" s="808" t="s">
        <v>2156</v>
      </c>
      <c r="AT28" s="805" t="s">
        <v>2019</v>
      </c>
    </row>
    <row r="29" spans="2:48" ht="12" customHeight="1" x14ac:dyDescent="0.15">
      <c r="B29" s="1720"/>
      <c r="C29" s="1719"/>
      <c r="D29" s="1689"/>
      <c r="E29" s="1690"/>
      <c r="F29" s="1691"/>
      <c r="G29" s="793"/>
      <c r="J29" s="794"/>
      <c r="K29" s="804" t="s">
        <v>396</v>
      </c>
      <c r="L29" s="778" t="s">
        <v>2157</v>
      </c>
      <c r="O29" s="793"/>
      <c r="Q29" s="802" t="s">
        <v>396</v>
      </c>
      <c r="R29" s="778" t="s">
        <v>2158</v>
      </c>
      <c r="U29" s="1673"/>
      <c r="V29" s="1674"/>
      <c r="W29" s="1674"/>
      <c r="X29" s="1674"/>
      <c r="Y29" s="1674"/>
      <c r="Z29" s="1674"/>
      <c r="AA29" s="1674"/>
      <c r="AB29" s="1674"/>
      <c r="AC29" s="1674"/>
      <c r="AD29" s="1674"/>
      <c r="AE29" s="1674"/>
      <c r="AF29" s="1674"/>
      <c r="AG29" s="1674"/>
      <c r="AH29" s="1672"/>
      <c r="AI29" s="794" t="s">
        <v>2159</v>
      </c>
      <c r="AJ29" s="1663"/>
      <c r="AK29" s="1664"/>
      <c r="AL29" s="1664"/>
      <c r="AM29" s="1665"/>
      <c r="AO29" s="809" t="s">
        <v>2020</v>
      </c>
      <c r="AP29" s="810" t="s">
        <v>2021</v>
      </c>
      <c r="AQ29" s="811"/>
      <c r="AR29" s="811"/>
      <c r="AS29" s="812" t="s">
        <v>2160</v>
      </c>
      <c r="AT29" s="809" t="s">
        <v>2022</v>
      </c>
    </row>
    <row r="30" spans="2:48" ht="12" customHeight="1" x14ac:dyDescent="0.15">
      <c r="B30" s="1720"/>
      <c r="C30" s="1719"/>
      <c r="D30" s="1689"/>
      <c r="E30" s="1690"/>
      <c r="F30" s="1691"/>
      <c r="G30" s="793"/>
      <c r="I30" s="780"/>
      <c r="J30" s="794"/>
      <c r="K30" s="804" t="s">
        <v>396</v>
      </c>
      <c r="L30" s="778" t="s">
        <v>2161</v>
      </c>
      <c r="O30" s="793" t="s">
        <v>2162</v>
      </c>
      <c r="Q30" s="778" t="s">
        <v>2023</v>
      </c>
      <c r="T30" s="1697"/>
      <c r="U30" s="1698"/>
      <c r="V30" s="801" t="s">
        <v>2163</v>
      </c>
      <c r="W30" s="801"/>
      <c r="X30" s="813" t="s">
        <v>2164</v>
      </c>
      <c r="Y30" s="801" t="s">
        <v>2165</v>
      </c>
      <c r="Z30" s="801"/>
      <c r="AA30" s="801"/>
      <c r="AB30" s="1699"/>
      <c r="AC30" s="1700"/>
      <c r="AD30" s="1700"/>
      <c r="AE30" s="1672"/>
      <c r="AF30" s="1672"/>
      <c r="AG30" s="801" t="s">
        <v>2166</v>
      </c>
      <c r="AH30" s="801"/>
      <c r="AI30" s="794"/>
      <c r="AJ30" s="1663"/>
      <c r="AK30" s="1664"/>
      <c r="AL30" s="1664"/>
      <c r="AM30" s="1665"/>
      <c r="AO30" s="814" t="s">
        <v>2167</v>
      </c>
      <c r="AP30" s="815" t="s">
        <v>2018</v>
      </c>
      <c r="AQ30" s="816"/>
      <c r="AR30" s="816"/>
      <c r="AS30" s="817" t="s">
        <v>2156</v>
      </c>
      <c r="AT30" s="814" t="s">
        <v>2024</v>
      </c>
    </row>
    <row r="31" spans="2:48" ht="12" customHeight="1" x14ac:dyDescent="0.15">
      <c r="B31" s="1720"/>
      <c r="C31" s="1719"/>
      <c r="D31" s="1689"/>
      <c r="E31" s="1690"/>
      <c r="F31" s="1691"/>
      <c r="G31" s="793"/>
      <c r="I31" s="780"/>
      <c r="J31" s="794"/>
      <c r="K31" s="793"/>
      <c r="N31" s="794"/>
      <c r="O31" s="778" t="s">
        <v>2168</v>
      </c>
      <c r="AB31" s="801"/>
      <c r="AC31" s="801"/>
      <c r="AD31" s="801"/>
      <c r="AE31" s="801"/>
      <c r="AF31" s="801"/>
      <c r="AG31" s="801"/>
      <c r="AH31" s="801"/>
      <c r="AI31" s="794"/>
      <c r="AJ31" s="1663"/>
      <c r="AK31" s="1664"/>
      <c r="AL31" s="1664"/>
      <c r="AM31" s="1665"/>
      <c r="AO31" s="805" t="s">
        <v>2025</v>
      </c>
      <c r="AP31" s="818" t="s">
        <v>2026</v>
      </c>
      <c r="AQ31" s="819"/>
      <c r="AR31" s="819"/>
      <c r="AS31" s="1707" t="s">
        <v>2169</v>
      </c>
      <c r="AT31" s="805" t="s">
        <v>2027</v>
      </c>
    </row>
    <row r="32" spans="2:48" ht="12" customHeight="1" x14ac:dyDescent="0.15">
      <c r="B32" s="1720"/>
      <c r="C32" s="1719"/>
      <c r="D32" s="1689"/>
      <c r="E32" s="1690"/>
      <c r="F32" s="1691"/>
      <c r="G32" s="793"/>
      <c r="I32" s="780"/>
      <c r="J32" s="794"/>
      <c r="K32" s="793"/>
      <c r="N32" s="794"/>
      <c r="O32" s="802" t="s">
        <v>396</v>
      </c>
      <c r="P32" s="778" t="s">
        <v>2152</v>
      </c>
      <c r="R32" s="802" t="s">
        <v>396</v>
      </c>
      <c r="S32" s="778" t="s">
        <v>2157</v>
      </c>
      <c r="AI32" s="794"/>
      <c r="AJ32" s="1663"/>
      <c r="AK32" s="1664"/>
      <c r="AL32" s="1664"/>
      <c r="AM32" s="1665"/>
      <c r="AO32" s="809" t="s">
        <v>2028</v>
      </c>
      <c r="AP32" s="810" t="s">
        <v>2029</v>
      </c>
      <c r="AQ32" s="811"/>
      <c r="AR32" s="811"/>
      <c r="AS32" s="1708"/>
      <c r="AT32" s="809" t="s">
        <v>2030</v>
      </c>
    </row>
    <row r="33" spans="2:46" ht="12" customHeight="1" x14ac:dyDescent="0.15">
      <c r="B33" s="1720"/>
      <c r="C33" s="1719"/>
      <c r="D33" s="1689"/>
      <c r="E33" s="1690"/>
      <c r="F33" s="1691"/>
      <c r="G33" s="793"/>
      <c r="I33" s="780"/>
      <c r="J33" s="794"/>
      <c r="K33" s="793"/>
      <c r="N33" s="794"/>
      <c r="O33" s="793" t="s">
        <v>2170</v>
      </c>
      <c r="R33" s="1673"/>
      <c r="S33" s="1674"/>
      <c r="T33" s="1674"/>
      <c r="U33" s="1674"/>
      <c r="V33" s="1674"/>
      <c r="W33" s="1674"/>
      <c r="X33" s="1674"/>
      <c r="Y33" s="1674"/>
      <c r="Z33" s="1674"/>
      <c r="AA33" s="1674"/>
      <c r="AB33" s="1674"/>
      <c r="AC33" s="1674"/>
      <c r="AD33" s="1674"/>
      <c r="AE33" s="1674"/>
      <c r="AF33" s="1674"/>
      <c r="AG33" s="1674"/>
      <c r="AH33" s="1674"/>
      <c r="AI33" s="794"/>
      <c r="AJ33" s="797"/>
      <c r="AK33" s="798"/>
      <c r="AL33" s="798"/>
      <c r="AM33" s="799"/>
      <c r="AO33" s="796" t="s">
        <v>2031</v>
      </c>
      <c r="AP33" s="790" t="s">
        <v>2032</v>
      </c>
      <c r="AQ33" s="791"/>
      <c r="AR33" s="791"/>
      <c r="AS33" s="821" t="s">
        <v>2171</v>
      </c>
      <c r="AT33" s="814" t="s">
        <v>2033</v>
      </c>
    </row>
    <row r="34" spans="2:46" ht="12" customHeight="1" x14ac:dyDescent="0.15">
      <c r="B34" s="1720"/>
      <c r="C34" s="1719"/>
      <c r="D34" s="1689"/>
      <c r="E34" s="1690"/>
      <c r="F34" s="1691"/>
      <c r="G34" s="793"/>
      <c r="I34" s="780"/>
      <c r="J34" s="794"/>
      <c r="K34" s="793"/>
      <c r="N34" s="794"/>
      <c r="R34" s="1673"/>
      <c r="S34" s="1674"/>
      <c r="T34" s="1674"/>
      <c r="U34" s="1674"/>
      <c r="V34" s="1674"/>
      <c r="W34" s="1674"/>
      <c r="X34" s="1674"/>
      <c r="Y34" s="1674"/>
      <c r="Z34" s="1674"/>
      <c r="AA34" s="1674"/>
      <c r="AB34" s="1674"/>
      <c r="AC34" s="1674"/>
      <c r="AD34" s="1674"/>
      <c r="AE34" s="1674"/>
      <c r="AF34" s="1674"/>
      <c r="AG34" s="1674"/>
      <c r="AH34" s="1674"/>
      <c r="AI34" s="794"/>
      <c r="AJ34" s="797"/>
      <c r="AK34" s="798"/>
      <c r="AL34" s="798"/>
      <c r="AM34" s="799"/>
      <c r="AO34" s="796" t="s">
        <v>2034</v>
      </c>
      <c r="AP34" s="790" t="s">
        <v>2035</v>
      </c>
      <c r="AQ34" s="791"/>
      <c r="AR34" s="791"/>
      <c r="AS34" s="821" t="s">
        <v>2172</v>
      </c>
      <c r="AT34" s="805" t="s">
        <v>2022</v>
      </c>
    </row>
    <row r="35" spans="2:46" ht="12" customHeight="1" x14ac:dyDescent="0.15">
      <c r="B35" s="1720"/>
      <c r="C35" s="1719"/>
      <c r="D35" s="1689"/>
      <c r="E35" s="1690"/>
      <c r="F35" s="1691"/>
      <c r="G35" s="785"/>
      <c r="H35" s="786"/>
      <c r="I35" s="822"/>
      <c r="J35" s="800"/>
      <c r="K35" s="785"/>
      <c r="L35" s="786"/>
      <c r="M35" s="786"/>
      <c r="N35" s="800"/>
      <c r="O35" s="786"/>
      <c r="P35" s="786"/>
      <c r="Q35" s="786"/>
      <c r="R35" s="1675"/>
      <c r="S35" s="1676"/>
      <c r="T35" s="1676"/>
      <c r="U35" s="1676"/>
      <c r="V35" s="1676"/>
      <c r="W35" s="1676"/>
      <c r="X35" s="1676"/>
      <c r="Y35" s="1676"/>
      <c r="Z35" s="1676"/>
      <c r="AA35" s="1676"/>
      <c r="AB35" s="1676"/>
      <c r="AC35" s="1676"/>
      <c r="AD35" s="1676"/>
      <c r="AE35" s="1676"/>
      <c r="AF35" s="1676"/>
      <c r="AG35" s="1676"/>
      <c r="AH35" s="1676"/>
      <c r="AI35" s="800"/>
      <c r="AJ35" s="1663"/>
      <c r="AK35" s="1664"/>
      <c r="AL35" s="1664"/>
      <c r="AM35" s="1665"/>
      <c r="AO35" s="796" t="s">
        <v>2036</v>
      </c>
      <c r="AP35" s="790" t="s">
        <v>2037</v>
      </c>
      <c r="AQ35" s="791"/>
      <c r="AR35" s="791"/>
      <c r="AS35" s="821" t="s">
        <v>2173</v>
      </c>
      <c r="AT35" s="809"/>
    </row>
    <row r="36" spans="2:46" ht="12" customHeight="1" x14ac:dyDescent="0.15">
      <c r="B36" s="1720"/>
      <c r="C36" s="1719"/>
      <c r="D36" s="1689"/>
      <c r="E36" s="1690"/>
      <c r="F36" s="1691"/>
      <c r="G36" s="782" t="s">
        <v>2174</v>
      </c>
      <c r="H36" s="783"/>
      <c r="I36" s="823"/>
      <c r="J36" s="784"/>
      <c r="K36" s="782"/>
      <c r="L36" s="783"/>
      <c r="M36" s="783"/>
      <c r="N36" s="784"/>
      <c r="O36" s="782" t="s">
        <v>2175</v>
      </c>
      <c r="S36" s="778" t="s">
        <v>2176</v>
      </c>
      <c r="T36" s="801"/>
      <c r="U36" s="801"/>
      <c r="V36" s="801"/>
      <c r="W36" s="1709"/>
      <c r="X36" s="1710"/>
      <c r="Y36" s="1710"/>
      <c r="Z36" s="801" t="s">
        <v>2166</v>
      </c>
      <c r="AA36" s="801" t="s">
        <v>2177</v>
      </c>
      <c r="AB36" s="801"/>
      <c r="AC36" s="801"/>
      <c r="AD36" s="801"/>
      <c r="AE36" s="801"/>
      <c r="AF36" s="801"/>
      <c r="AG36" s="801"/>
      <c r="AH36" s="801"/>
      <c r="AI36" s="794"/>
      <c r="AJ36" s="1663"/>
      <c r="AK36" s="1664"/>
      <c r="AL36" s="1664"/>
      <c r="AM36" s="1665"/>
      <c r="AO36" s="814" t="s">
        <v>2038</v>
      </c>
      <c r="AP36" s="806" t="s">
        <v>2018</v>
      </c>
      <c r="AQ36" s="807"/>
      <c r="AR36" s="807"/>
      <c r="AS36" s="808" t="s">
        <v>2156</v>
      </c>
      <c r="AT36" s="814" t="s">
        <v>2039</v>
      </c>
    </row>
    <row r="37" spans="2:46" ht="12" customHeight="1" x14ac:dyDescent="0.15">
      <c r="B37" s="1720"/>
      <c r="C37" s="1719"/>
      <c r="D37" s="1689"/>
      <c r="E37" s="1690"/>
      <c r="F37" s="1691"/>
      <c r="G37" s="793"/>
      <c r="I37" s="780"/>
      <c r="J37" s="794"/>
      <c r="K37" s="795" t="s">
        <v>396</v>
      </c>
      <c r="L37" s="778" t="s">
        <v>2152</v>
      </c>
      <c r="N37" s="794"/>
      <c r="O37" s="778" t="s">
        <v>2178</v>
      </c>
      <c r="S37" s="1673"/>
      <c r="T37" s="1674"/>
      <c r="U37" s="1674"/>
      <c r="V37" s="1674"/>
      <c r="W37" s="1674"/>
      <c r="X37" s="1674"/>
      <c r="Y37" s="1674"/>
      <c r="Z37" s="1674"/>
      <c r="AA37" s="1674"/>
      <c r="AB37" s="1674"/>
      <c r="AC37" s="1674"/>
      <c r="AD37" s="1674"/>
      <c r="AE37" s="801" t="s">
        <v>2159</v>
      </c>
      <c r="AF37" s="801"/>
      <c r="AG37" s="801"/>
      <c r="AH37" s="801"/>
      <c r="AI37" s="794"/>
      <c r="AJ37" s="1663"/>
      <c r="AK37" s="1664"/>
      <c r="AL37" s="1664"/>
      <c r="AM37" s="1665"/>
      <c r="AO37" s="805" t="s">
        <v>2040</v>
      </c>
      <c r="AP37" s="818" t="s">
        <v>2035</v>
      </c>
      <c r="AQ37" s="819"/>
      <c r="AR37" s="819"/>
      <c r="AS37" s="820" t="s">
        <v>2179</v>
      </c>
      <c r="AT37" s="805" t="s">
        <v>2041</v>
      </c>
    </row>
    <row r="38" spans="2:46" ht="12" customHeight="1" x14ac:dyDescent="0.15">
      <c r="B38" s="1720"/>
      <c r="C38" s="1719"/>
      <c r="D38" s="1689"/>
      <c r="E38" s="1690"/>
      <c r="F38" s="1691"/>
      <c r="G38" s="793"/>
      <c r="I38" s="780"/>
      <c r="J38" s="794"/>
      <c r="K38" s="795" t="s">
        <v>396</v>
      </c>
      <c r="L38" s="778" t="s">
        <v>2180</v>
      </c>
      <c r="N38" s="794"/>
      <c r="O38" s="793" t="s">
        <v>2181</v>
      </c>
      <c r="R38" s="1673"/>
      <c r="S38" s="1674"/>
      <c r="T38" s="1674"/>
      <c r="U38" s="1674"/>
      <c r="V38" s="1674"/>
      <c r="W38" s="1674"/>
      <c r="X38" s="1674"/>
      <c r="Y38" s="1674"/>
      <c r="Z38" s="1674"/>
      <c r="AA38" s="1674"/>
      <c r="AB38" s="1674"/>
      <c r="AC38" s="1674"/>
      <c r="AD38" s="1674"/>
      <c r="AE38" s="1674"/>
      <c r="AF38" s="1674"/>
      <c r="AG38" s="1674"/>
      <c r="AH38" s="1674"/>
      <c r="AI38" s="794"/>
      <c r="AJ38" s="797"/>
      <c r="AK38" s="798"/>
      <c r="AL38" s="798"/>
      <c r="AM38" s="799"/>
      <c r="AO38" s="809"/>
      <c r="AP38" s="810" t="s">
        <v>2042</v>
      </c>
      <c r="AQ38" s="811"/>
      <c r="AR38" s="811"/>
      <c r="AS38" s="812" t="s">
        <v>2182</v>
      </c>
      <c r="AT38" s="809" t="s">
        <v>2043</v>
      </c>
    </row>
    <row r="39" spans="2:46" ht="12" customHeight="1" x14ac:dyDescent="0.15">
      <c r="B39" s="1720"/>
      <c r="C39" s="1719"/>
      <c r="D39" s="1689"/>
      <c r="E39" s="1690"/>
      <c r="F39" s="1691"/>
      <c r="G39" s="793"/>
      <c r="I39" s="780"/>
      <c r="J39" s="794"/>
      <c r="K39" s="795" t="s">
        <v>396</v>
      </c>
      <c r="L39" s="778" t="s">
        <v>2014</v>
      </c>
      <c r="N39" s="794"/>
      <c r="R39" s="1673"/>
      <c r="S39" s="1674"/>
      <c r="T39" s="1674"/>
      <c r="U39" s="1674"/>
      <c r="V39" s="1674"/>
      <c r="W39" s="1674"/>
      <c r="X39" s="1674"/>
      <c r="Y39" s="1674"/>
      <c r="Z39" s="1674"/>
      <c r="AA39" s="1674"/>
      <c r="AB39" s="1674"/>
      <c r="AC39" s="1674"/>
      <c r="AD39" s="1674"/>
      <c r="AE39" s="1674"/>
      <c r="AF39" s="1674"/>
      <c r="AG39" s="1674"/>
      <c r="AH39" s="1674"/>
      <c r="AI39" s="794"/>
      <c r="AJ39" s="797"/>
      <c r="AK39" s="798"/>
      <c r="AL39" s="798"/>
      <c r="AM39" s="799"/>
    </row>
    <row r="40" spans="2:46" ht="12" customHeight="1" x14ac:dyDescent="0.15">
      <c r="B40" s="1720"/>
      <c r="C40" s="1719"/>
      <c r="D40" s="1689"/>
      <c r="E40" s="1690"/>
      <c r="F40" s="1691"/>
      <c r="G40" s="785"/>
      <c r="H40" s="786"/>
      <c r="I40" s="822"/>
      <c r="J40" s="800"/>
      <c r="K40" s="785"/>
      <c r="L40" s="786"/>
      <c r="M40" s="786"/>
      <c r="N40" s="800"/>
      <c r="O40" s="786"/>
      <c r="P40" s="786"/>
      <c r="Q40" s="786"/>
      <c r="R40" s="1675"/>
      <c r="S40" s="1676"/>
      <c r="T40" s="1676"/>
      <c r="U40" s="1676"/>
      <c r="V40" s="1676"/>
      <c r="W40" s="1676"/>
      <c r="X40" s="1676"/>
      <c r="Y40" s="1676"/>
      <c r="Z40" s="1676"/>
      <c r="AA40" s="1676"/>
      <c r="AB40" s="1676"/>
      <c r="AC40" s="1676"/>
      <c r="AD40" s="1676"/>
      <c r="AE40" s="1676"/>
      <c r="AF40" s="1676"/>
      <c r="AG40" s="1676"/>
      <c r="AH40" s="1676"/>
      <c r="AI40" s="800"/>
      <c r="AJ40" s="1663"/>
      <c r="AK40" s="1664"/>
      <c r="AL40" s="1664"/>
      <c r="AM40" s="1665"/>
      <c r="AO40" s="778" t="s">
        <v>2044</v>
      </c>
    </row>
    <row r="41" spans="2:46" ht="12" customHeight="1" x14ac:dyDescent="0.15">
      <c r="B41" s="1720"/>
      <c r="C41" s="1719"/>
      <c r="D41" s="1689"/>
      <c r="E41" s="1690"/>
      <c r="F41" s="1691"/>
      <c r="G41" s="793" t="s">
        <v>2045</v>
      </c>
      <c r="I41" s="780"/>
      <c r="J41" s="794"/>
      <c r="K41" s="793"/>
      <c r="N41" s="794"/>
      <c r="O41" s="778" t="s">
        <v>2046</v>
      </c>
      <c r="AI41" s="794"/>
      <c r="AJ41" s="1663"/>
      <c r="AK41" s="1664"/>
      <c r="AL41" s="1664"/>
      <c r="AM41" s="1665"/>
    </row>
    <row r="42" spans="2:46" ht="12" customHeight="1" x14ac:dyDescent="0.15">
      <c r="B42" s="1721"/>
      <c r="C42" s="1722"/>
      <c r="D42" s="1689"/>
      <c r="E42" s="1690"/>
      <c r="F42" s="1691"/>
      <c r="G42" s="793" t="s">
        <v>2047</v>
      </c>
      <c r="I42" s="780"/>
      <c r="J42" s="794"/>
      <c r="K42" s="795" t="s">
        <v>396</v>
      </c>
      <c r="L42" s="778" t="s">
        <v>2127</v>
      </c>
      <c r="N42" s="794"/>
      <c r="O42" s="1703"/>
      <c r="P42" s="1674"/>
      <c r="Q42" s="1674"/>
      <c r="R42" s="1674"/>
      <c r="S42" s="1674"/>
      <c r="T42" s="1674"/>
      <c r="U42" s="1674"/>
      <c r="V42" s="1674"/>
      <c r="W42" s="1674"/>
      <c r="X42" s="1674"/>
      <c r="Y42" s="1674"/>
      <c r="Z42" s="1674"/>
      <c r="AA42" s="1674"/>
      <c r="AB42" s="1674"/>
      <c r="AC42" s="1674"/>
      <c r="AD42" s="1674"/>
      <c r="AE42" s="1674"/>
      <c r="AF42" s="1674"/>
      <c r="AG42" s="1674"/>
      <c r="AH42" s="1674"/>
      <c r="AI42" s="1704"/>
      <c r="AJ42" s="1663"/>
      <c r="AK42" s="1664"/>
      <c r="AL42" s="1664"/>
      <c r="AM42" s="1665"/>
    </row>
    <row r="43" spans="2:46" ht="12" customHeight="1" x14ac:dyDescent="0.15">
      <c r="B43" s="1721"/>
      <c r="C43" s="1722"/>
      <c r="D43" s="1692"/>
      <c r="E43" s="1693"/>
      <c r="F43" s="1691"/>
      <c r="G43" s="793" t="s">
        <v>2048</v>
      </c>
      <c r="I43" s="780"/>
      <c r="J43" s="794"/>
      <c r="K43" s="795" t="s">
        <v>396</v>
      </c>
      <c r="L43" s="778" t="s">
        <v>2128</v>
      </c>
      <c r="N43" s="794"/>
      <c r="O43" s="1703"/>
      <c r="P43" s="1674"/>
      <c r="Q43" s="1674"/>
      <c r="R43" s="1674"/>
      <c r="S43" s="1674"/>
      <c r="T43" s="1674"/>
      <c r="U43" s="1674"/>
      <c r="V43" s="1674"/>
      <c r="W43" s="1674"/>
      <c r="X43" s="1674"/>
      <c r="Y43" s="1674"/>
      <c r="Z43" s="1674"/>
      <c r="AA43" s="1674"/>
      <c r="AB43" s="1674"/>
      <c r="AC43" s="1674"/>
      <c r="AD43" s="1674"/>
      <c r="AE43" s="1674"/>
      <c r="AF43" s="1674"/>
      <c r="AG43" s="1674"/>
      <c r="AH43" s="1674"/>
      <c r="AI43" s="1704"/>
      <c r="AJ43" s="1663"/>
      <c r="AK43" s="1664"/>
      <c r="AL43" s="1664"/>
      <c r="AM43" s="1665"/>
    </row>
    <row r="44" spans="2:46" ht="12" customHeight="1" x14ac:dyDescent="0.15">
      <c r="B44" s="1721"/>
      <c r="C44" s="1722"/>
      <c r="D44" s="1692"/>
      <c r="E44" s="1693"/>
      <c r="F44" s="1691"/>
      <c r="G44" s="793"/>
      <c r="I44" s="780"/>
      <c r="J44" s="794"/>
      <c r="K44" s="793"/>
      <c r="N44" s="794"/>
      <c r="O44" s="824"/>
      <c r="P44" s="825"/>
      <c r="Q44" s="825"/>
      <c r="R44" s="825"/>
      <c r="S44" s="825"/>
      <c r="T44" s="825"/>
      <c r="U44" s="825"/>
      <c r="V44" s="825"/>
      <c r="W44" s="825"/>
      <c r="X44" s="825"/>
      <c r="Y44" s="825"/>
      <c r="Z44" s="825"/>
      <c r="AA44" s="825"/>
      <c r="AB44" s="825"/>
      <c r="AC44" s="825"/>
      <c r="AD44" s="825"/>
      <c r="AE44" s="825"/>
      <c r="AF44" s="825"/>
      <c r="AG44" s="825"/>
      <c r="AH44" s="825"/>
      <c r="AI44" s="826"/>
      <c r="AJ44" s="797"/>
      <c r="AK44" s="798"/>
      <c r="AL44" s="798"/>
      <c r="AM44" s="799"/>
      <c r="AO44" s="814" t="s">
        <v>2049</v>
      </c>
      <c r="AP44" s="814" t="s">
        <v>2050</v>
      </c>
      <c r="AQ44" s="1705" t="s">
        <v>2051</v>
      </c>
      <c r="AR44" s="1706"/>
      <c r="AS44" s="1706"/>
      <c r="AT44" s="814" t="s">
        <v>2052</v>
      </c>
    </row>
    <row r="45" spans="2:46" ht="12" customHeight="1" x14ac:dyDescent="0.15">
      <c r="B45" s="1721"/>
      <c r="C45" s="1722"/>
      <c r="D45" s="1692"/>
      <c r="E45" s="1693"/>
      <c r="F45" s="1691"/>
      <c r="G45" s="793"/>
      <c r="I45" s="780"/>
      <c r="J45" s="794"/>
      <c r="K45" s="793"/>
      <c r="N45" s="794"/>
      <c r="O45" s="824"/>
      <c r="P45" s="825"/>
      <c r="Q45" s="825"/>
      <c r="R45" s="825"/>
      <c r="S45" s="825"/>
      <c r="T45" s="825"/>
      <c r="U45" s="825"/>
      <c r="V45" s="825"/>
      <c r="W45" s="825"/>
      <c r="X45" s="825"/>
      <c r="Y45" s="825"/>
      <c r="Z45" s="825"/>
      <c r="AA45" s="825"/>
      <c r="AB45" s="825"/>
      <c r="AC45" s="825"/>
      <c r="AD45" s="825"/>
      <c r="AE45" s="825"/>
      <c r="AF45" s="825"/>
      <c r="AG45" s="825"/>
      <c r="AH45" s="825"/>
      <c r="AI45" s="826"/>
      <c r="AJ45" s="797"/>
      <c r="AK45" s="798"/>
      <c r="AL45" s="798"/>
      <c r="AM45" s="799"/>
      <c r="AO45" s="809"/>
      <c r="AP45" s="809" t="s">
        <v>2053</v>
      </c>
      <c r="AQ45" s="809" t="s">
        <v>2054</v>
      </c>
      <c r="AR45" s="809" t="s">
        <v>2055</v>
      </c>
      <c r="AS45" s="827" t="s">
        <v>2056</v>
      </c>
      <c r="AT45" s="809"/>
    </row>
    <row r="46" spans="2:46" ht="12" customHeight="1" x14ac:dyDescent="0.15">
      <c r="B46" s="1721"/>
      <c r="C46" s="1722"/>
      <c r="D46" s="1692"/>
      <c r="E46" s="1693"/>
      <c r="F46" s="1691"/>
      <c r="G46" s="785"/>
      <c r="H46" s="786"/>
      <c r="I46" s="822"/>
      <c r="J46" s="800"/>
      <c r="K46" s="785"/>
      <c r="L46" s="786"/>
      <c r="M46" s="786"/>
      <c r="N46" s="800"/>
      <c r="O46" s="1701"/>
      <c r="P46" s="1676"/>
      <c r="Q46" s="1676"/>
      <c r="R46" s="1676"/>
      <c r="S46" s="1676"/>
      <c r="T46" s="1676"/>
      <c r="U46" s="1676"/>
      <c r="V46" s="1676"/>
      <c r="W46" s="1676"/>
      <c r="X46" s="1676"/>
      <c r="Y46" s="1676"/>
      <c r="Z46" s="1676"/>
      <c r="AA46" s="1676"/>
      <c r="AB46" s="1676"/>
      <c r="AC46" s="1676"/>
      <c r="AD46" s="1676"/>
      <c r="AE46" s="1676"/>
      <c r="AF46" s="1676"/>
      <c r="AG46" s="1676"/>
      <c r="AH46" s="1676"/>
      <c r="AI46" s="1702"/>
      <c r="AJ46" s="1663"/>
      <c r="AK46" s="1664"/>
      <c r="AL46" s="1664"/>
      <c r="AM46" s="1665"/>
      <c r="AO46" s="796" t="s">
        <v>2183</v>
      </c>
      <c r="AP46" s="814" t="s">
        <v>2184</v>
      </c>
      <c r="AQ46" s="814" t="s">
        <v>2185</v>
      </c>
      <c r="AR46" s="814" t="s">
        <v>2184</v>
      </c>
      <c r="AS46" s="814" t="s">
        <v>2186</v>
      </c>
      <c r="AT46" s="796" t="s">
        <v>2184</v>
      </c>
    </row>
    <row r="47" spans="2:46" ht="12" customHeight="1" x14ac:dyDescent="0.15">
      <c r="B47" s="1721"/>
      <c r="C47" s="1722"/>
      <c r="D47" s="1692"/>
      <c r="E47" s="1693"/>
      <c r="F47" s="1691"/>
      <c r="G47" s="782" t="s">
        <v>2057</v>
      </c>
      <c r="H47" s="783"/>
      <c r="I47" s="823"/>
      <c r="J47" s="784"/>
      <c r="K47" s="782"/>
      <c r="L47" s="783"/>
      <c r="M47" s="783"/>
      <c r="N47" s="784"/>
      <c r="O47" s="778" t="s">
        <v>2058</v>
      </c>
      <c r="T47" s="801"/>
      <c r="U47" s="801"/>
      <c r="V47" s="801"/>
      <c r="W47" s="801"/>
      <c r="X47" s="801"/>
      <c r="Y47" s="801"/>
      <c r="Z47" s="801"/>
      <c r="AA47" s="801"/>
      <c r="AB47" s="801"/>
      <c r="AC47" s="801"/>
      <c r="AD47" s="801"/>
      <c r="AE47" s="801"/>
      <c r="AF47" s="801"/>
      <c r="AG47" s="801"/>
      <c r="AH47" s="801"/>
      <c r="AI47" s="794"/>
      <c r="AJ47" s="1663"/>
      <c r="AK47" s="1664"/>
      <c r="AL47" s="1664"/>
      <c r="AM47" s="1665"/>
      <c r="AO47" s="796" t="s">
        <v>2059</v>
      </c>
      <c r="AP47" s="805"/>
      <c r="AQ47" s="805"/>
      <c r="AR47" s="805"/>
      <c r="AS47" s="809"/>
      <c r="AT47" s="796" t="s">
        <v>2187</v>
      </c>
    </row>
    <row r="48" spans="2:46" ht="12" customHeight="1" x14ac:dyDescent="0.15">
      <c r="B48" s="1721"/>
      <c r="C48" s="1722"/>
      <c r="D48" s="1692"/>
      <c r="E48" s="1693"/>
      <c r="F48" s="1691"/>
      <c r="G48" s="793" t="s">
        <v>2060</v>
      </c>
      <c r="I48" s="780"/>
      <c r="J48" s="794"/>
      <c r="K48" s="795" t="s">
        <v>396</v>
      </c>
      <c r="L48" s="778" t="s">
        <v>2127</v>
      </c>
      <c r="N48" s="794"/>
      <c r="O48" s="802" t="s">
        <v>396</v>
      </c>
      <c r="P48" s="778" t="s">
        <v>2127</v>
      </c>
      <c r="R48" s="802" t="s">
        <v>396</v>
      </c>
      <c r="S48" s="778" t="s">
        <v>2128</v>
      </c>
      <c r="AC48" s="801"/>
      <c r="AD48" s="801"/>
      <c r="AE48" s="801"/>
      <c r="AF48" s="801"/>
      <c r="AG48" s="801"/>
      <c r="AH48" s="801"/>
      <c r="AI48" s="794"/>
      <c r="AJ48" s="1663"/>
      <c r="AK48" s="1664"/>
      <c r="AL48" s="1664"/>
      <c r="AM48" s="1665"/>
      <c r="AO48" s="796" t="s">
        <v>2061</v>
      </c>
      <c r="AP48" s="805"/>
      <c r="AQ48" s="805"/>
      <c r="AR48" s="805"/>
      <c r="AS48" s="814" t="s">
        <v>2188</v>
      </c>
      <c r="AT48" s="796" t="s">
        <v>2184</v>
      </c>
    </row>
    <row r="49" spans="2:46" ht="12" customHeight="1" x14ac:dyDescent="0.15">
      <c r="B49" s="1721"/>
      <c r="C49" s="1722"/>
      <c r="D49" s="1692"/>
      <c r="E49" s="1693"/>
      <c r="F49" s="1691"/>
      <c r="G49" s="793"/>
      <c r="I49" s="780"/>
      <c r="J49" s="794"/>
      <c r="K49" s="795" t="s">
        <v>396</v>
      </c>
      <c r="L49" s="778" t="s">
        <v>2128</v>
      </c>
      <c r="N49" s="794"/>
      <c r="O49" s="793" t="s">
        <v>2189</v>
      </c>
      <c r="R49" s="1673"/>
      <c r="S49" s="1674"/>
      <c r="T49" s="1674"/>
      <c r="U49" s="1674"/>
      <c r="V49" s="1674"/>
      <c r="W49" s="1674"/>
      <c r="X49" s="1674"/>
      <c r="Y49" s="1674"/>
      <c r="Z49" s="1674"/>
      <c r="AA49" s="1674"/>
      <c r="AB49" s="1674"/>
      <c r="AC49" s="1674"/>
      <c r="AD49" s="1674"/>
      <c r="AE49" s="1674"/>
      <c r="AF49" s="1674"/>
      <c r="AG49" s="1674"/>
      <c r="AH49" s="1674"/>
      <c r="AI49" s="794"/>
      <c r="AJ49" s="797"/>
      <c r="AK49" s="798"/>
      <c r="AL49" s="798"/>
      <c r="AM49" s="799"/>
      <c r="AO49" s="796" t="s">
        <v>2062</v>
      </c>
      <c r="AP49" s="805"/>
      <c r="AQ49" s="805"/>
      <c r="AR49" s="805"/>
      <c r="AS49" s="809"/>
      <c r="AT49" s="796" t="s">
        <v>2187</v>
      </c>
    </row>
    <row r="50" spans="2:46" ht="12" customHeight="1" x14ac:dyDescent="0.15">
      <c r="B50" s="1721"/>
      <c r="C50" s="1722"/>
      <c r="D50" s="1692"/>
      <c r="E50" s="1693"/>
      <c r="F50" s="1691"/>
      <c r="G50" s="793"/>
      <c r="I50" s="780"/>
      <c r="J50" s="794"/>
      <c r="K50" s="795" t="s">
        <v>396</v>
      </c>
      <c r="L50" s="778" t="s">
        <v>2014</v>
      </c>
      <c r="N50" s="794"/>
      <c r="R50" s="1673"/>
      <c r="S50" s="1674"/>
      <c r="T50" s="1674"/>
      <c r="U50" s="1674"/>
      <c r="V50" s="1674"/>
      <c r="W50" s="1674"/>
      <c r="X50" s="1674"/>
      <c r="Y50" s="1674"/>
      <c r="Z50" s="1674"/>
      <c r="AA50" s="1674"/>
      <c r="AB50" s="1674"/>
      <c r="AC50" s="1674"/>
      <c r="AD50" s="1674"/>
      <c r="AE50" s="1674"/>
      <c r="AF50" s="1674"/>
      <c r="AG50" s="1674"/>
      <c r="AH50" s="1674"/>
      <c r="AI50" s="794"/>
      <c r="AJ50" s="797"/>
      <c r="AK50" s="798"/>
      <c r="AL50" s="798"/>
      <c r="AM50" s="799"/>
      <c r="AO50" s="796" t="s">
        <v>2063</v>
      </c>
      <c r="AP50" s="805"/>
      <c r="AQ50" s="805"/>
      <c r="AR50" s="805"/>
      <c r="AS50" s="814" t="s">
        <v>2190</v>
      </c>
      <c r="AT50" s="796" t="s">
        <v>2184</v>
      </c>
    </row>
    <row r="51" spans="2:46" ht="12" customHeight="1" x14ac:dyDescent="0.15">
      <c r="B51" s="1721"/>
      <c r="C51" s="1722"/>
      <c r="D51" s="1692"/>
      <c r="E51" s="1693"/>
      <c r="F51" s="1691"/>
      <c r="G51" s="793"/>
      <c r="I51" s="780"/>
      <c r="J51" s="794"/>
      <c r="K51" s="793"/>
      <c r="N51" s="794"/>
      <c r="O51" s="793"/>
      <c r="R51" s="1673"/>
      <c r="S51" s="1674"/>
      <c r="T51" s="1674"/>
      <c r="U51" s="1674"/>
      <c r="V51" s="1674"/>
      <c r="W51" s="1674"/>
      <c r="X51" s="1674"/>
      <c r="Y51" s="1674"/>
      <c r="Z51" s="1674"/>
      <c r="AA51" s="1674"/>
      <c r="AB51" s="1674"/>
      <c r="AC51" s="1674"/>
      <c r="AD51" s="1674"/>
      <c r="AE51" s="1674"/>
      <c r="AF51" s="1674"/>
      <c r="AG51" s="1674"/>
      <c r="AH51" s="1674"/>
      <c r="AI51" s="794"/>
      <c r="AJ51" s="797"/>
      <c r="AK51" s="798"/>
      <c r="AL51" s="798"/>
      <c r="AM51" s="799"/>
      <c r="AO51" s="796" t="s">
        <v>2064</v>
      </c>
      <c r="AP51" s="805"/>
      <c r="AQ51" s="805"/>
      <c r="AR51" s="809"/>
      <c r="AS51" s="809"/>
      <c r="AT51" s="796" t="s">
        <v>2187</v>
      </c>
    </row>
    <row r="52" spans="2:46" ht="12" customHeight="1" x14ac:dyDescent="0.15">
      <c r="B52" s="1721"/>
      <c r="C52" s="1722"/>
      <c r="D52" s="1692"/>
      <c r="E52" s="1693"/>
      <c r="F52" s="1691"/>
      <c r="G52" s="785"/>
      <c r="H52" s="786"/>
      <c r="I52" s="822"/>
      <c r="J52" s="800"/>
      <c r="K52" s="785"/>
      <c r="L52" s="786"/>
      <c r="M52" s="786"/>
      <c r="N52" s="800"/>
      <c r="O52" s="785"/>
      <c r="P52" s="786"/>
      <c r="Q52" s="786"/>
      <c r="R52" s="1675"/>
      <c r="S52" s="1676"/>
      <c r="T52" s="1676"/>
      <c r="U52" s="1676"/>
      <c r="V52" s="1676"/>
      <c r="W52" s="1676"/>
      <c r="X52" s="1676"/>
      <c r="Y52" s="1676"/>
      <c r="Z52" s="1676"/>
      <c r="AA52" s="1676"/>
      <c r="AB52" s="1676"/>
      <c r="AC52" s="1676"/>
      <c r="AD52" s="1676"/>
      <c r="AE52" s="1676"/>
      <c r="AF52" s="1676"/>
      <c r="AG52" s="1676"/>
      <c r="AH52" s="1676"/>
      <c r="AI52" s="800"/>
      <c r="AJ52" s="1663"/>
      <c r="AK52" s="1664"/>
      <c r="AL52" s="1664"/>
      <c r="AM52" s="1665"/>
      <c r="AO52" s="796" t="s">
        <v>2065</v>
      </c>
      <c r="AP52" s="805"/>
      <c r="AQ52" s="805"/>
      <c r="AR52" s="814" t="s">
        <v>2187</v>
      </c>
      <c r="AS52" s="814" t="s">
        <v>2186</v>
      </c>
      <c r="AT52" s="796" t="s">
        <v>2184</v>
      </c>
    </row>
    <row r="53" spans="2:46" ht="12" customHeight="1" x14ac:dyDescent="0.15">
      <c r="B53" s="1721"/>
      <c r="C53" s="1722"/>
      <c r="D53" s="1692"/>
      <c r="E53" s="1693"/>
      <c r="F53" s="1691"/>
      <c r="G53" s="782" t="s">
        <v>2066</v>
      </c>
      <c r="H53" s="783"/>
      <c r="I53" s="823"/>
      <c r="J53" s="784"/>
      <c r="K53" s="782"/>
      <c r="L53" s="783"/>
      <c r="M53" s="783"/>
      <c r="N53" s="784"/>
      <c r="O53" s="778" t="s">
        <v>2067</v>
      </c>
      <c r="S53" s="1680"/>
      <c r="T53" s="1681"/>
      <c r="U53" s="1681"/>
      <c r="V53" s="1681"/>
      <c r="W53" s="1681"/>
      <c r="X53" s="1681"/>
      <c r="Y53" s="1681"/>
      <c r="Z53" s="1681"/>
      <c r="AA53" s="1681"/>
      <c r="AB53" s="1681"/>
      <c r="AC53" s="1681"/>
      <c r="AD53" s="1681"/>
      <c r="AE53" s="1681"/>
      <c r="AF53" s="1681"/>
      <c r="AG53" s="1681"/>
      <c r="AH53" s="1681"/>
      <c r="AI53" s="794" t="s">
        <v>2132</v>
      </c>
      <c r="AJ53" s="1663"/>
      <c r="AK53" s="1664"/>
      <c r="AL53" s="1664"/>
      <c r="AM53" s="1665"/>
      <c r="AO53" s="796" t="s">
        <v>2068</v>
      </c>
      <c r="AP53" s="805"/>
      <c r="AQ53" s="805"/>
      <c r="AR53" s="805"/>
      <c r="AS53" s="809"/>
      <c r="AT53" s="796" t="s">
        <v>2187</v>
      </c>
    </row>
    <row r="54" spans="2:46" ht="12" customHeight="1" x14ac:dyDescent="0.15">
      <c r="B54" s="1721"/>
      <c r="C54" s="1722"/>
      <c r="D54" s="1692"/>
      <c r="E54" s="1693"/>
      <c r="F54" s="1691"/>
      <c r="G54" s="793" t="s">
        <v>2069</v>
      </c>
      <c r="I54" s="780"/>
      <c r="J54" s="794"/>
      <c r="K54" s="795" t="s">
        <v>396</v>
      </c>
      <c r="L54" s="778" t="s">
        <v>2127</v>
      </c>
      <c r="N54" s="794"/>
      <c r="O54" s="778" t="s">
        <v>2070</v>
      </c>
      <c r="S54" s="1673"/>
      <c r="T54" s="1674"/>
      <c r="U54" s="1674"/>
      <c r="V54" s="1674"/>
      <c r="W54" s="1674"/>
      <c r="X54" s="1674"/>
      <c r="Y54" s="1674"/>
      <c r="Z54" s="1674"/>
      <c r="AA54" s="1674"/>
      <c r="AB54" s="1674"/>
      <c r="AC54" s="1674"/>
      <c r="AD54" s="1674"/>
      <c r="AE54" s="1674"/>
      <c r="AF54" s="1674"/>
      <c r="AG54" s="1674"/>
      <c r="AH54" s="1674"/>
      <c r="AI54" s="794" t="s">
        <v>2132</v>
      </c>
      <c r="AJ54" s="1663"/>
      <c r="AK54" s="1664"/>
      <c r="AL54" s="1664"/>
      <c r="AM54" s="1665"/>
      <c r="AO54" s="796" t="s">
        <v>2071</v>
      </c>
      <c r="AP54" s="805"/>
      <c r="AQ54" s="805"/>
      <c r="AR54" s="805"/>
      <c r="AS54" s="814" t="s">
        <v>2188</v>
      </c>
      <c r="AT54" s="796" t="s">
        <v>2184</v>
      </c>
    </row>
    <row r="55" spans="2:46" ht="12" customHeight="1" x14ac:dyDescent="0.15">
      <c r="B55" s="1721"/>
      <c r="C55" s="1722"/>
      <c r="D55" s="1692"/>
      <c r="E55" s="1693"/>
      <c r="F55" s="1691"/>
      <c r="G55" s="793" t="s">
        <v>2072</v>
      </c>
      <c r="I55" s="780"/>
      <c r="J55" s="794"/>
      <c r="K55" s="795" t="s">
        <v>396</v>
      </c>
      <c r="L55" s="778" t="s">
        <v>2128</v>
      </c>
      <c r="N55" s="794"/>
      <c r="O55" s="778" t="s">
        <v>2073</v>
      </c>
      <c r="S55" s="1673"/>
      <c r="T55" s="1674"/>
      <c r="U55" s="1674"/>
      <c r="V55" s="1674"/>
      <c r="W55" s="1674"/>
      <c r="X55" s="1674"/>
      <c r="Y55" s="1674"/>
      <c r="Z55" s="1674"/>
      <c r="AA55" s="1674"/>
      <c r="AB55" s="1674"/>
      <c r="AC55" s="1674"/>
      <c r="AD55" s="1674"/>
      <c r="AE55" s="1674"/>
      <c r="AF55" s="1674"/>
      <c r="AG55" s="1674"/>
      <c r="AH55" s="1674"/>
      <c r="AI55" s="794" t="s">
        <v>2132</v>
      </c>
      <c r="AJ55" s="1663"/>
      <c r="AK55" s="1664"/>
      <c r="AL55" s="1664"/>
      <c r="AM55" s="1665"/>
      <c r="AO55" s="796" t="s">
        <v>2074</v>
      </c>
      <c r="AP55" s="805"/>
      <c r="AQ55" s="805"/>
      <c r="AR55" s="805"/>
      <c r="AS55" s="809"/>
      <c r="AT55" s="796" t="s">
        <v>2187</v>
      </c>
    </row>
    <row r="56" spans="2:46" ht="12" customHeight="1" x14ac:dyDescent="0.15">
      <c r="B56" s="1721"/>
      <c r="C56" s="1722"/>
      <c r="D56" s="1692"/>
      <c r="E56" s="1693"/>
      <c r="F56" s="1691"/>
      <c r="G56" s="793" t="s">
        <v>2075</v>
      </c>
      <c r="I56" s="780"/>
      <c r="J56" s="794"/>
      <c r="K56" s="795" t="s">
        <v>396</v>
      </c>
      <c r="L56" s="778" t="s">
        <v>2014</v>
      </c>
      <c r="N56" s="794"/>
      <c r="O56" s="778" t="s">
        <v>2191</v>
      </c>
      <c r="S56" s="1671"/>
      <c r="T56" s="1672"/>
      <c r="U56" s="1672"/>
      <c r="V56" s="1672"/>
      <c r="W56" s="1672"/>
      <c r="X56" s="1672"/>
      <c r="Y56" s="1672"/>
      <c r="Z56" s="1672"/>
      <c r="AA56" s="1672"/>
      <c r="AB56" s="1672"/>
      <c r="AC56" s="1672"/>
      <c r="AD56" s="1672"/>
      <c r="AE56" s="1672"/>
      <c r="AF56" s="1672"/>
      <c r="AG56" s="1672"/>
      <c r="AH56" s="1672"/>
      <c r="AI56" s="794"/>
      <c r="AJ56" s="1663"/>
      <c r="AK56" s="1664"/>
      <c r="AL56" s="1664"/>
      <c r="AM56" s="1665"/>
      <c r="AO56" s="796" t="s">
        <v>2076</v>
      </c>
      <c r="AP56" s="805"/>
      <c r="AQ56" s="805"/>
      <c r="AR56" s="805"/>
      <c r="AS56" s="814" t="s">
        <v>2190</v>
      </c>
      <c r="AT56" s="796" t="s">
        <v>2184</v>
      </c>
    </row>
    <row r="57" spans="2:46" ht="12" customHeight="1" x14ac:dyDescent="0.15">
      <c r="B57" s="1721"/>
      <c r="C57" s="1722"/>
      <c r="D57" s="1692"/>
      <c r="E57" s="1693"/>
      <c r="F57" s="1691"/>
      <c r="G57" s="793"/>
      <c r="I57" s="780"/>
      <c r="J57" s="794"/>
      <c r="K57" s="793"/>
      <c r="N57" s="794"/>
      <c r="O57" s="828" t="s">
        <v>2131</v>
      </c>
      <c r="P57" s="828"/>
      <c r="Q57" s="828"/>
      <c r="R57" s="828"/>
      <c r="S57" s="1673"/>
      <c r="T57" s="1674"/>
      <c r="U57" s="1674"/>
      <c r="V57" s="1674"/>
      <c r="W57" s="1674"/>
      <c r="X57" s="1674"/>
      <c r="Y57" s="1674"/>
      <c r="Z57" s="1674"/>
      <c r="AA57" s="1674"/>
      <c r="AB57" s="1674"/>
      <c r="AC57" s="1674"/>
      <c r="AD57" s="1674"/>
      <c r="AE57" s="1674"/>
      <c r="AF57" s="1674"/>
      <c r="AG57" s="1674"/>
      <c r="AH57" s="1674"/>
      <c r="AI57" s="794" t="s">
        <v>2132</v>
      </c>
      <c r="AJ57" s="1663"/>
      <c r="AK57" s="1664"/>
      <c r="AL57" s="1664"/>
      <c r="AM57" s="1665"/>
      <c r="AO57" s="796" t="s">
        <v>2078</v>
      </c>
      <c r="AP57" s="805"/>
      <c r="AQ57" s="809"/>
      <c r="AR57" s="809"/>
      <c r="AS57" s="809"/>
      <c r="AT57" s="796" t="s">
        <v>2187</v>
      </c>
    </row>
    <row r="58" spans="2:46" ht="12" customHeight="1" x14ac:dyDescent="0.15">
      <c r="B58" s="1721"/>
      <c r="C58" s="1722"/>
      <c r="D58" s="1692"/>
      <c r="E58" s="1693"/>
      <c r="F58" s="1691"/>
      <c r="G58" s="793"/>
      <c r="I58" s="780"/>
      <c r="J58" s="794"/>
      <c r="K58" s="793"/>
      <c r="N58" s="794"/>
      <c r="O58" s="778" t="s">
        <v>2077</v>
      </c>
      <c r="T58" s="802" t="s">
        <v>396</v>
      </c>
      <c r="U58" s="778" t="s">
        <v>2127</v>
      </c>
      <c r="W58" s="802" t="s">
        <v>396</v>
      </c>
      <c r="X58" s="778" t="s">
        <v>2128</v>
      </c>
      <c r="Z58" s="801"/>
      <c r="AA58" s="801"/>
      <c r="AB58" s="801"/>
      <c r="AC58" s="801"/>
      <c r="AD58" s="801"/>
      <c r="AE58" s="801"/>
      <c r="AF58" s="801"/>
      <c r="AI58" s="794"/>
      <c r="AJ58" s="797"/>
      <c r="AK58" s="798"/>
      <c r="AL58" s="798"/>
      <c r="AM58" s="799"/>
      <c r="AO58" s="796" t="s">
        <v>2079</v>
      </c>
      <c r="AP58" s="805"/>
      <c r="AQ58" s="814" t="s">
        <v>2192</v>
      </c>
      <c r="AR58" s="814" t="s">
        <v>2184</v>
      </c>
      <c r="AS58" s="814" t="s">
        <v>2186</v>
      </c>
      <c r="AT58" s="796" t="s">
        <v>2184</v>
      </c>
    </row>
    <row r="59" spans="2:46" ht="12" customHeight="1" x14ac:dyDescent="0.15">
      <c r="B59" s="1721"/>
      <c r="C59" s="1722"/>
      <c r="D59" s="1692"/>
      <c r="E59" s="1693"/>
      <c r="F59" s="1691"/>
      <c r="G59" s="793"/>
      <c r="I59" s="780"/>
      <c r="J59" s="794"/>
      <c r="K59" s="793"/>
      <c r="N59" s="794"/>
      <c r="O59" s="793" t="s">
        <v>2189</v>
      </c>
      <c r="R59" s="828"/>
      <c r="S59" s="825"/>
      <c r="T59" s="825"/>
      <c r="U59" s="825"/>
      <c r="V59" s="825"/>
      <c r="W59" s="825"/>
      <c r="X59" s="825"/>
      <c r="Y59" s="825"/>
      <c r="Z59" s="825"/>
      <c r="AA59" s="825"/>
      <c r="AB59" s="825"/>
      <c r="AC59" s="825"/>
      <c r="AD59" s="825"/>
      <c r="AE59" s="825"/>
      <c r="AF59" s="825"/>
      <c r="AG59" s="825"/>
      <c r="AH59" s="825"/>
      <c r="AI59" s="794"/>
      <c r="AJ59" s="797"/>
      <c r="AK59" s="798"/>
      <c r="AL59" s="798"/>
      <c r="AM59" s="799"/>
      <c r="AO59" s="796" t="s">
        <v>2080</v>
      </c>
      <c r="AP59" s="805"/>
      <c r="AQ59" s="805" t="s">
        <v>2193</v>
      </c>
      <c r="AR59" s="809"/>
      <c r="AS59" s="809"/>
      <c r="AT59" s="796" t="s">
        <v>2187</v>
      </c>
    </row>
    <row r="60" spans="2:46" ht="12" customHeight="1" x14ac:dyDescent="0.15">
      <c r="B60" s="1721"/>
      <c r="C60" s="1722"/>
      <c r="D60" s="1692"/>
      <c r="E60" s="1693"/>
      <c r="F60" s="1691"/>
      <c r="G60" s="785"/>
      <c r="H60" s="786"/>
      <c r="I60" s="822"/>
      <c r="J60" s="800"/>
      <c r="K60" s="785"/>
      <c r="L60" s="786"/>
      <c r="M60" s="786"/>
      <c r="N60" s="800"/>
      <c r="O60" s="786"/>
      <c r="P60" s="786"/>
      <c r="Q60" s="786"/>
      <c r="R60" s="1675"/>
      <c r="S60" s="1676"/>
      <c r="T60" s="1676"/>
      <c r="U60" s="1676"/>
      <c r="V60" s="1676"/>
      <c r="W60" s="1676"/>
      <c r="X60" s="1676"/>
      <c r="Y60" s="1676"/>
      <c r="Z60" s="1676"/>
      <c r="AA60" s="1676"/>
      <c r="AB60" s="1676"/>
      <c r="AC60" s="1676"/>
      <c r="AD60" s="1676"/>
      <c r="AE60" s="1676"/>
      <c r="AF60" s="1676"/>
      <c r="AG60" s="1676"/>
      <c r="AH60" s="1676"/>
      <c r="AI60" s="800"/>
      <c r="AJ60" s="1663"/>
      <c r="AK60" s="1664"/>
      <c r="AL60" s="1664"/>
      <c r="AM60" s="1665"/>
      <c r="AO60" s="796" t="s">
        <v>2081</v>
      </c>
      <c r="AP60" s="805"/>
      <c r="AQ60" s="805" t="s">
        <v>2194</v>
      </c>
      <c r="AR60" s="814" t="s">
        <v>2187</v>
      </c>
      <c r="AS60" s="814" t="s">
        <v>2195</v>
      </c>
      <c r="AT60" s="796" t="s">
        <v>2184</v>
      </c>
    </row>
    <row r="61" spans="2:46" ht="12" customHeight="1" x14ac:dyDescent="0.15">
      <c r="B61" s="1721"/>
      <c r="C61" s="1722"/>
      <c r="D61" s="1692"/>
      <c r="E61" s="1693"/>
      <c r="F61" s="1691"/>
      <c r="G61" s="782" t="s">
        <v>2082</v>
      </c>
      <c r="H61" s="783"/>
      <c r="I61" s="823"/>
      <c r="J61" s="784"/>
      <c r="K61" s="782"/>
      <c r="L61" s="783"/>
      <c r="M61" s="783"/>
      <c r="N61" s="784"/>
      <c r="O61" s="778" t="s">
        <v>2067</v>
      </c>
      <c r="S61" s="1680"/>
      <c r="T61" s="1681"/>
      <c r="U61" s="1681"/>
      <c r="V61" s="1681"/>
      <c r="W61" s="1681"/>
      <c r="X61" s="1681"/>
      <c r="Y61" s="1681"/>
      <c r="Z61" s="1681"/>
      <c r="AA61" s="1681"/>
      <c r="AB61" s="1681"/>
      <c r="AC61" s="1681"/>
      <c r="AD61" s="1681"/>
      <c r="AE61" s="1681"/>
      <c r="AF61" s="1681"/>
      <c r="AG61" s="1681"/>
      <c r="AH61" s="1681"/>
      <c r="AI61" s="794" t="s">
        <v>2132</v>
      </c>
      <c r="AJ61" s="1663"/>
      <c r="AK61" s="1664"/>
      <c r="AL61" s="1664"/>
      <c r="AM61" s="1665"/>
      <c r="AO61" s="796" t="s">
        <v>2083</v>
      </c>
      <c r="AP61" s="809"/>
      <c r="AQ61" s="809"/>
      <c r="AR61" s="809"/>
      <c r="AS61" s="809"/>
      <c r="AT61" s="796" t="s">
        <v>2187</v>
      </c>
    </row>
    <row r="62" spans="2:46" ht="12" customHeight="1" x14ac:dyDescent="0.15">
      <c r="B62" s="1721"/>
      <c r="C62" s="1722"/>
      <c r="D62" s="1692"/>
      <c r="E62" s="1693"/>
      <c r="F62" s="1691"/>
      <c r="G62" s="793" t="s">
        <v>2072</v>
      </c>
      <c r="I62" s="780"/>
      <c r="J62" s="794"/>
      <c r="K62" s="795" t="s">
        <v>396</v>
      </c>
      <c r="L62" s="778" t="s">
        <v>2127</v>
      </c>
      <c r="N62" s="794"/>
      <c r="O62" s="778" t="s">
        <v>2070</v>
      </c>
      <c r="S62" s="1673"/>
      <c r="T62" s="1674"/>
      <c r="U62" s="1674"/>
      <c r="V62" s="1674"/>
      <c r="W62" s="1674"/>
      <c r="X62" s="1674"/>
      <c r="Y62" s="1674"/>
      <c r="Z62" s="1674"/>
      <c r="AA62" s="1674"/>
      <c r="AB62" s="1674"/>
      <c r="AC62" s="1674"/>
      <c r="AD62" s="1674"/>
      <c r="AE62" s="1674"/>
      <c r="AF62" s="1674"/>
      <c r="AG62" s="1674"/>
      <c r="AH62" s="1674"/>
      <c r="AI62" s="794" t="s">
        <v>2132</v>
      </c>
      <c r="AJ62" s="1663"/>
      <c r="AK62" s="1664"/>
      <c r="AL62" s="1664"/>
      <c r="AM62" s="1665"/>
      <c r="AO62" s="796" t="s">
        <v>2084</v>
      </c>
      <c r="AP62" s="796" t="s">
        <v>2187</v>
      </c>
      <c r="AQ62" s="796" t="s">
        <v>2185</v>
      </c>
      <c r="AR62" s="796" t="s">
        <v>2187</v>
      </c>
      <c r="AS62" s="796"/>
      <c r="AT62" s="796" t="s">
        <v>2187</v>
      </c>
    </row>
    <row r="63" spans="2:46" ht="12" customHeight="1" x14ac:dyDescent="0.15">
      <c r="B63" s="1721"/>
      <c r="C63" s="1722"/>
      <c r="D63" s="1692"/>
      <c r="E63" s="1693"/>
      <c r="F63" s="1691"/>
      <c r="G63" s="793" t="s">
        <v>2075</v>
      </c>
      <c r="I63" s="780"/>
      <c r="J63" s="794"/>
      <c r="K63" s="795" t="s">
        <v>396</v>
      </c>
      <c r="L63" s="778" t="s">
        <v>2128</v>
      </c>
      <c r="N63" s="794"/>
      <c r="O63" s="778" t="s">
        <v>2073</v>
      </c>
      <c r="S63" s="1673"/>
      <c r="T63" s="1674"/>
      <c r="U63" s="1674"/>
      <c r="V63" s="1674"/>
      <c r="W63" s="1674"/>
      <c r="X63" s="1674"/>
      <c r="Y63" s="1674"/>
      <c r="Z63" s="1674"/>
      <c r="AA63" s="1674"/>
      <c r="AB63" s="1674"/>
      <c r="AC63" s="1674"/>
      <c r="AD63" s="1674"/>
      <c r="AE63" s="1674"/>
      <c r="AF63" s="1674"/>
      <c r="AG63" s="1674"/>
      <c r="AH63" s="1674"/>
      <c r="AI63" s="794" t="s">
        <v>2132</v>
      </c>
      <c r="AJ63" s="1663"/>
      <c r="AK63" s="1664"/>
      <c r="AL63" s="1664"/>
      <c r="AM63" s="1665"/>
    </row>
    <row r="64" spans="2:46" ht="12" customHeight="1" x14ac:dyDescent="0.15">
      <c r="B64" s="1721"/>
      <c r="C64" s="1722"/>
      <c r="D64" s="1692"/>
      <c r="E64" s="1693"/>
      <c r="F64" s="1691"/>
      <c r="G64" s="793"/>
      <c r="I64" s="780"/>
      <c r="J64" s="794"/>
      <c r="K64" s="795" t="s">
        <v>396</v>
      </c>
      <c r="L64" s="778" t="s">
        <v>2014</v>
      </c>
      <c r="N64" s="794"/>
      <c r="O64" s="778" t="s">
        <v>2191</v>
      </c>
      <c r="S64" s="1671"/>
      <c r="T64" s="1672"/>
      <c r="U64" s="1672"/>
      <c r="V64" s="1672"/>
      <c r="W64" s="1672"/>
      <c r="X64" s="1672"/>
      <c r="Y64" s="1672"/>
      <c r="Z64" s="1672"/>
      <c r="AA64" s="1672"/>
      <c r="AB64" s="1672"/>
      <c r="AC64" s="1672"/>
      <c r="AD64" s="1672"/>
      <c r="AE64" s="1672"/>
      <c r="AF64" s="1672"/>
      <c r="AG64" s="1672"/>
      <c r="AH64" s="1672"/>
      <c r="AI64" s="794"/>
      <c r="AJ64" s="1663"/>
      <c r="AK64" s="1664"/>
      <c r="AL64" s="1664"/>
      <c r="AM64" s="1665"/>
    </row>
    <row r="65" spans="2:39" ht="12" customHeight="1" x14ac:dyDescent="0.15">
      <c r="B65" s="1721"/>
      <c r="C65" s="1722"/>
      <c r="D65" s="1692"/>
      <c r="E65" s="1693"/>
      <c r="F65" s="1691"/>
      <c r="G65" s="793"/>
      <c r="I65" s="780"/>
      <c r="J65" s="794"/>
      <c r="K65" s="793"/>
      <c r="N65" s="794"/>
      <c r="O65" s="828" t="s">
        <v>2131</v>
      </c>
      <c r="P65" s="828"/>
      <c r="Q65" s="828"/>
      <c r="R65" s="828"/>
      <c r="S65" s="1673"/>
      <c r="T65" s="1674"/>
      <c r="U65" s="1674"/>
      <c r="V65" s="1674"/>
      <c r="W65" s="1674"/>
      <c r="X65" s="1674"/>
      <c r="Y65" s="1674"/>
      <c r="Z65" s="1674"/>
      <c r="AA65" s="1674"/>
      <c r="AB65" s="1674"/>
      <c r="AC65" s="1674"/>
      <c r="AD65" s="1674"/>
      <c r="AE65" s="1674"/>
      <c r="AF65" s="1674"/>
      <c r="AG65" s="1674"/>
      <c r="AH65" s="1674"/>
      <c r="AI65" s="794" t="s">
        <v>2132</v>
      </c>
      <c r="AJ65" s="1663"/>
      <c r="AK65" s="1664"/>
      <c r="AL65" s="1664"/>
      <c r="AM65" s="1665"/>
    </row>
    <row r="66" spans="2:39" ht="12" customHeight="1" x14ac:dyDescent="0.15">
      <c r="B66" s="1721"/>
      <c r="C66" s="1722"/>
      <c r="D66" s="1692"/>
      <c r="E66" s="1693"/>
      <c r="F66" s="1691"/>
      <c r="G66" s="793"/>
      <c r="I66" s="780"/>
      <c r="J66" s="794"/>
      <c r="K66" s="793"/>
      <c r="N66" s="794"/>
      <c r="O66" s="778" t="s">
        <v>2077</v>
      </c>
      <c r="T66" s="802" t="s">
        <v>396</v>
      </c>
      <c r="U66" s="778" t="s">
        <v>2127</v>
      </c>
      <c r="W66" s="802" t="s">
        <v>396</v>
      </c>
      <c r="X66" s="778" t="s">
        <v>2128</v>
      </c>
      <c r="Z66" s="801"/>
      <c r="AA66" s="801"/>
      <c r="AB66" s="801"/>
      <c r="AC66" s="801"/>
      <c r="AD66" s="801"/>
      <c r="AE66" s="801"/>
      <c r="AF66" s="801"/>
      <c r="AI66" s="794"/>
      <c r="AJ66" s="797"/>
      <c r="AK66" s="798"/>
      <c r="AL66" s="798"/>
      <c r="AM66" s="799"/>
    </row>
    <row r="67" spans="2:39" ht="12" customHeight="1" x14ac:dyDescent="0.15">
      <c r="B67" s="1721"/>
      <c r="C67" s="1722"/>
      <c r="D67" s="1692"/>
      <c r="E67" s="1693"/>
      <c r="F67" s="1691"/>
      <c r="G67" s="793"/>
      <c r="I67" s="780"/>
      <c r="J67" s="794"/>
      <c r="K67" s="793"/>
      <c r="N67" s="794"/>
      <c r="O67" s="793" t="s">
        <v>2189</v>
      </c>
      <c r="R67" s="828"/>
      <c r="S67" s="825"/>
      <c r="T67" s="825"/>
      <c r="U67" s="825"/>
      <c r="V67" s="825"/>
      <c r="W67" s="825"/>
      <c r="X67" s="825"/>
      <c r="Y67" s="825"/>
      <c r="Z67" s="825"/>
      <c r="AA67" s="825"/>
      <c r="AB67" s="825"/>
      <c r="AC67" s="825"/>
      <c r="AD67" s="825"/>
      <c r="AE67" s="825"/>
      <c r="AF67" s="825"/>
      <c r="AG67" s="825"/>
      <c r="AH67" s="825"/>
      <c r="AI67" s="794"/>
      <c r="AJ67" s="797"/>
      <c r="AK67" s="798"/>
      <c r="AL67" s="798"/>
      <c r="AM67" s="799"/>
    </row>
    <row r="68" spans="2:39" ht="12" customHeight="1" x14ac:dyDescent="0.15">
      <c r="B68" s="1721"/>
      <c r="C68" s="1722"/>
      <c r="D68" s="1694"/>
      <c r="E68" s="1695"/>
      <c r="F68" s="1696"/>
      <c r="G68" s="785"/>
      <c r="H68" s="786"/>
      <c r="I68" s="822"/>
      <c r="J68" s="800"/>
      <c r="K68" s="785"/>
      <c r="L68" s="786"/>
      <c r="M68" s="786"/>
      <c r="N68" s="800"/>
      <c r="O68" s="786"/>
      <c r="P68" s="786"/>
      <c r="Q68" s="786"/>
      <c r="R68" s="1675"/>
      <c r="S68" s="1676"/>
      <c r="T68" s="1676"/>
      <c r="U68" s="1676"/>
      <c r="V68" s="1676"/>
      <c r="W68" s="1676"/>
      <c r="X68" s="1676"/>
      <c r="Y68" s="1676"/>
      <c r="Z68" s="1676"/>
      <c r="AA68" s="1676"/>
      <c r="AB68" s="1676"/>
      <c r="AC68" s="1676"/>
      <c r="AD68" s="1676"/>
      <c r="AE68" s="1676"/>
      <c r="AF68" s="1676"/>
      <c r="AG68" s="1676"/>
      <c r="AH68" s="1676"/>
      <c r="AI68" s="800"/>
      <c r="AJ68" s="1663"/>
      <c r="AK68" s="1664"/>
      <c r="AL68" s="1664"/>
      <c r="AM68" s="1665"/>
    </row>
    <row r="69" spans="2:39" ht="12" customHeight="1" x14ac:dyDescent="0.15">
      <c r="B69" s="1721"/>
      <c r="C69" s="1722"/>
      <c r="D69" s="1677" t="s">
        <v>2196</v>
      </c>
      <c r="E69" s="1678"/>
      <c r="F69" s="1679"/>
      <c r="G69" s="782" t="s">
        <v>2197</v>
      </c>
      <c r="H69" s="783"/>
      <c r="I69" s="823"/>
      <c r="J69" s="784"/>
      <c r="K69" s="782"/>
      <c r="L69" s="783"/>
      <c r="M69" s="783"/>
      <c r="N69" s="784"/>
      <c r="O69" s="778" t="s">
        <v>2067</v>
      </c>
      <c r="S69" s="1680"/>
      <c r="T69" s="1681"/>
      <c r="U69" s="1681"/>
      <c r="V69" s="1681"/>
      <c r="W69" s="1681"/>
      <c r="X69" s="1681"/>
      <c r="Y69" s="1681"/>
      <c r="Z69" s="1681"/>
      <c r="AA69" s="1681"/>
      <c r="AB69" s="1681"/>
      <c r="AC69" s="1681"/>
      <c r="AD69" s="1681"/>
      <c r="AE69" s="1681"/>
      <c r="AF69" s="1681"/>
      <c r="AG69" s="1681"/>
      <c r="AH69" s="1681"/>
      <c r="AI69" s="794" t="s">
        <v>2132</v>
      </c>
      <c r="AJ69" s="1663"/>
      <c r="AK69" s="1664"/>
      <c r="AL69" s="1664"/>
      <c r="AM69" s="1665"/>
    </row>
    <row r="70" spans="2:39" ht="12" customHeight="1" x14ac:dyDescent="0.15">
      <c r="B70" s="1721"/>
      <c r="C70" s="1722"/>
      <c r="D70" s="1682" t="s">
        <v>2085</v>
      </c>
      <c r="E70" s="1683"/>
      <c r="F70" s="1684"/>
      <c r="G70" s="793" t="s">
        <v>2198</v>
      </c>
      <c r="I70" s="780"/>
      <c r="J70" s="794"/>
      <c r="K70" s="795" t="s">
        <v>396</v>
      </c>
      <c r="L70" s="778" t="s">
        <v>2127</v>
      </c>
      <c r="N70" s="794"/>
      <c r="O70" s="778" t="s">
        <v>2070</v>
      </c>
      <c r="S70" s="1673"/>
      <c r="T70" s="1674"/>
      <c r="U70" s="1674"/>
      <c r="V70" s="1674"/>
      <c r="W70" s="1674"/>
      <c r="X70" s="1674"/>
      <c r="Y70" s="1674"/>
      <c r="Z70" s="1674"/>
      <c r="AA70" s="1674"/>
      <c r="AB70" s="1674"/>
      <c r="AC70" s="1674"/>
      <c r="AD70" s="1674"/>
      <c r="AE70" s="1674"/>
      <c r="AF70" s="1674"/>
      <c r="AG70" s="1674"/>
      <c r="AH70" s="1674"/>
      <c r="AI70" s="794" t="s">
        <v>2132</v>
      </c>
      <c r="AJ70" s="1663"/>
      <c r="AK70" s="1664"/>
      <c r="AL70" s="1664"/>
      <c r="AM70" s="1665"/>
    </row>
    <row r="71" spans="2:39" ht="12" customHeight="1" x14ac:dyDescent="0.15">
      <c r="B71" s="1721"/>
      <c r="C71" s="1722"/>
      <c r="D71" s="1685"/>
      <c r="E71" s="1683"/>
      <c r="F71" s="1684"/>
      <c r="G71" s="793" t="s">
        <v>2199</v>
      </c>
      <c r="I71" s="780"/>
      <c r="J71" s="794"/>
      <c r="K71" s="795" t="s">
        <v>396</v>
      </c>
      <c r="L71" s="778" t="s">
        <v>2128</v>
      </c>
      <c r="N71" s="794"/>
      <c r="O71" s="778" t="s">
        <v>2073</v>
      </c>
      <c r="S71" s="1673"/>
      <c r="T71" s="1674"/>
      <c r="U71" s="1674"/>
      <c r="V71" s="1674"/>
      <c r="W71" s="1674"/>
      <c r="X71" s="1674"/>
      <c r="Y71" s="1674"/>
      <c r="Z71" s="1674"/>
      <c r="AA71" s="1674"/>
      <c r="AB71" s="1674"/>
      <c r="AC71" s="1674"/>
      <c r="AD71" s="1674"/>
      <c r="AE71" s="1674"/>
      <c r="AF71" s="1674"/>
      <c r="AG71" s="1674"/>
      <c r="AH71" s="1674"/>
      <c r="AI71" s="794" t="s">
        <v>2132</v>
      </c>
      <c r="AJ71" s="1663"/>
      <c r="AK71" s="1664"/>
      <c r="AL71" s="1664"/>
      <c r="AM71" s="1665"/>
    </row>
    <row r="72" spans="2:39" ht="12" customHeight="1" x14ac:dyDescent="0.15">
      <c r="B72" s="1721"/>
      <c r="C72" s="1722"/>
      <c r="D72" s="1685"/>
      <c r="E72" s="1683"/>
      <c r="F72" s="1684"/>
      <c r="G72" s="793" t="s">
        <v>2200</v>
      </c>
      <c r="I72" s="780"/>
      <c r="J72" s="794"/>
      <c r="K72" s="795" t="s">
        <v>396</v>
      </c>
      <c r="L72" s="778" t="s">
        <v>2201</v>
      </c>
      <c r="N72" s="794"/>
      <c r="O72" s="778" t="s">
        <v>2191</v>
      </c>
      <c r="S72" s="1671"/>
      <c r="T72" s="1672"/>
      <c r="U72" s="1672"/>
      <c r="V72" s="1672"/>
      <c r="W72" s="1672"/>
      <c r="X72" s="1672"/>
      <c r="Y72" s="1672"/>
      <c r="Z72" s="1672"/>
      <c r="AA72" s="1672"/>
      <c r="AB72" s="1672"/>
      <c r="AC72" s="1672"/>
      <c r="AD72" s="1672"/>
      <c r="AE72" s="1672"/>
      <c r="AF72" s="1672"/>
      <c r="AG72" s="1672"/>
      <c r="AH72" s="1672"/>
      <c r="AI72" s="794"/>
      <c r="AJ72" s="1663"/>
      <c r="AK72" s="1664"/>
      <c r="AL72" s="1664"/>
      <c r="AM72" s="1665"/>
    </row>
    <row r="73" spans="2:39" ht="12" customHeight="1" x14ac:dyDescent="0.15">
      <c r="B73" s="1721"/>
      <c r="C73" s="1722"/>
      <c r="D73" s="1685"/>
      <c r="E73" s="1683"/>
      <c r="F73" s="1684"/>
      <c r="G73" s="793" t="s">
        <v>2202</v>
      </c>
      <c r="I73" s="780"/>
      <c r="J73" s="794"/>
      <c r="K73" s="793"/>
      <c r="N73" s="794"/>
      <c r="O73" s="828" t="s">
        <v>2131</v>
      </c>
      <c r="P73" s="828"/>
      <c r="Q73" s="828"/>
      <c r="R73" s="828"/>
      <c r="S73" s="1673"/>
      <c r="T73" s="1674"/>
      <c r="U73" s="1674"/>
      <c r="V73" s="1674"/>
      <c r="W73" s="1674"/>
      <c r="X73" s="1674"/>
      <c r="Y73" s="1674"/>
      <c r="Z73" s="1674"/>
      <c r="AA73" s="1674"/>
      <c r="AB73" s="1674"/>
      <c r="AC73" s="1674"/>
      <c r="AD73" s="1674"/>
      <c r="AE73" s="1674"/>
      <c r="AF73" s="1674"/>
      <c r="AG73" s="1674"/>
      <c r="AH73" s="1674"/>
      <c r="AI73" s="794" t="s">
        <v>2132</v>
      </c>
      <c r="AJ73" s="1663"/>
      <c r="AK73" s="1664"/>
      <c r="AL73" s="1664"/>
      <c r="AM73" s="1665"/>
    </row>
    <row r="74" spans="2:39" ht="12" customHeight="1" x14ac:dyDescent="0.15">
      <c r="B74" s="1721"/>
      <c r="C74" s="1722"/>
      <c r="D74" s="1685"/>
      <c r="E74" s="1683"/>
      <c r="F74" s="1684"/>
      <c r="G74" s="793"/>
      <c r="I74" s="780"/>
      <c r="J74" s="794"/>
      <c r="K74" s="793"/>
      <c r="N74" s="794"/>
      <c r="O74" s="793" t="s">
        <v>2189</v>
      </c>
      <c r="R74" s="828"/>
      <c r="S74" s="825"/>
      <c r="T74" s="825"/>
      <c r="U74" s="825"/>
      <c r="V74" s="825"/>
      <c r="W74" s="825"/>
      <c r="X74" s="825"/>
      <c r="Y74" s="825"/>
      <c r="Z74" s="825"/>
      <c r="AA74" s="825"/>
      <c r="AB74" s="825"/>
      <c r="AC74" s="825"/>
      <c r="AD74" s="825"/>
      <c r="AE74" s="825"/>
      <c r="AF74" s="825"/>
      <c r="AG74" s="825"/>
      <c r="AH74" s="825"/>
      <c r="AI74" s="794"/>
      <c r="AJ74" s="1663"/>
      <c r="AK74" s="1664"/>
      <c r="AL74" s="1664"/>
      <c r="AM74" s="1665"/>
    </row>
    <row r="75" spans="2:39" ht="12" customHeight="1" x14ac:dyDescent="0.15">
      <c r="B75" s="1721"/>
      <c r="C75" s="1722"/>
      <c r="D75" s="1686"/>
      <c r="E75" s="1687"/>
      <c r="F75" s="1688"/>
      <c r="G75" s="785"/>
      <c r="H75" s="786"/>
      <c r="I75" s="822"/>
      <c r="J75" s="800"/>
      <c r="K75" s="785"/>
      <c r="L75" s="786"/>
      <c r="M75" s="786"/>
      <c r="N75" s="800"/>
      <c r="O75" s="786"/>
      <c r="P75" s="786"/>
      <c r="Q75" s="786"/>
      <c r="R75" s="1675"/>
      <c r="S75" s="1676"/>
      <c r="T75" s="1676"/>
      <c r="U75" s="1676"/>
      <c r="V75" s="1676"/>
      <c r="W75" s="1676"/>
      <c r="X75" s="1676"/>
      <c r="Y75" s="1676"/>
      <c r="Z75" s="1676"/>
      <c r="AA75" s="1676"/>
      <c r="AB75" s="1676"/>
      <c r="AC75" s="1676"/>
      <c r="AD75" s="1676"/>
      <c r="AE75" s="1676"/>
      <c r="AF75" s="1676"/>
      <c r="AG75" s="1676"/>
      <c r="AH75" s="1676"/>
      <c r="AI75" s="800"/>
      <c r="AJ75" s="1663"/>
      <c r="AK75" s="1664"/>
      <c r="AL75" s="1664"/>
      <c r="AM75" s="1665"/>
    </row>
    <row r="76" spans="2:39" ht="12" customHeight="1" x14ac:dyDescent="0.15">
      <c r="B76" s="1721"/>
      <c r="C76" s="1722"/>
      <c r="D76" s="793" t="s">
        <v>2189</v>
      </c>
      <c r="I76" s="780"/>
      <c r="T76" s="801"/>
      <c r="U76" s="801"/>
      <c r="V76" s="801"/>
      <c r="W76" s="801"/>
      <c r="X76" s="801"/>
      <c r="Y76" s="801"/>
      <c r="Z76" s="801"/>
      <c r="AA76" s="801"/>
      <c r="AB76" s="801"/>
      <c r="AC76" s="801"/>
      <c r="AD76" s="801"/>
      <c r="AE76" s="801"/>
      <c r="AF76" s="801"/>
      <c r="AG76" s="801"/>
      <c r="AH76" s="801"/>
      <c r="AI76" s="794"/>
      <c r="AJ76" s="1663"/>
      <c r="AK76" s="1664"/>
      <c r="AL76" s="1664"/>
      <c r="AM76" s="1665"/>
    </row>
    <row r="77" spans="2:39" ht="12" customHeight="1" x14ac:dyDescent="0.15">
      <c r="B77" s="1721"/>
      <c r="C77" s="1722"/>
      <c r="D77" s="793"/>
      <c r="I77" s="780"/>
      <c r="AI77" s="794"/>
      <c r="AJ77" s="1663"/>
      <c r="AK77" s="1664"/>
      <c r="AL77" s="1664"/>
      <c r="AM77" s="1665"/>
    </row>
    <row r="78" spans="2:39" ht="12" customHeight="1" x14ac:dyDescent="0.15">
      <c r="B78" s="1721"/>
      <c r="C78" s="1722"/>
      <c r="D78" s="793"/>
      <c r="I78" s="780"/>
      <c r="AI78" s="794"/>
      <c r="AJ78" s="797"/>
      <c r="AK78" s="798"/>
      <c r="AL78" s="798"/>
      <c r="AM78" s="799"/>
    </row>
    <row r="79" spans="2:39" ht="12" customHeight="1" x14ac:dyDescent="0.15">
      <c r="B79" s="1721"/>
      <c r="C79" s="1722"/>
      <c r="D79" s="793"/>
      <c r="I79" s="780"/>
      <c r="AI79" s="794"/>
      <c r="AJ79" s="797"/>
      <c r="AK79" s="798"/>
      <c r="AL79" s="798"/>
      <c r="AM79" s="799"/>
    </row>
    <row r="80" spans="2:39" ht="12" customHeight="1" x14ac:dyDescent="0.15">
      <c r="B80" s="1721"/>
      <c r="C80" s="1722"/>
      <c r="D80" s="793"/>
      <c r="I80" s="780"/>
      <c r="AI80" s="794"/>
      <c r="AJ80" s="797"/>
      <c r="AK80" s="798"/>
      <c r="AL80" s="798"/>
      <c r="AM80" s="799"/>
    </row>
    <row r="81" spans="2:39" ht="12" customHeight="1" x14ac:dyDescent="0.15">
      <c r="B81" s="1721"/>
      <c r="C81" s="1722"/>
      <c r="D81" s="793"/>
      <c r="I81" s="780"/>
      <c r="AC81" s="801"/>
      <c r="AD81" s="801"/>
      <c r="AE81" s="801"/>
      <c r="AF81" s="801"/>
      <c r="AG81" s="801"/>
      <c r="AH81" s="801"/>
      <c r="AI81" s="794"/>
      <c r="AJ81" s="1663"/>
      <c r="AK81" s="1664"/>
      <c r="AL81" s="1664"/>
      <c r="AM81" s="1665"/>
    </row>
    <row r="82" spans="2:39" ht="12" customHeight="1" x14ac:dyDescent="0.15">
      <c r="B82" s="1721"/>
      <c r="C82" s="1722"/>
      <c r="D82" s="793"/>
      <c r="I82" s="780"/>
      <c r="Z82" s="801"/>
      <c r="AA82" s="801"/>
      <c r="AB82" s="801"/>
      <c r="AC82" s="801"/>
      <c r="AD82" s="801"/>
      <c r="AE82" s="801"/>
      <c r="AF82" s="801"/>
      <c r="AI82" s="794"/>
      <c r="AJ82" s="1663"/>
      <c r="AK82" s="1664"/>
      <c r="AL82" s="1664"/>
      <c r="AM82" s="1665"/>
    </row>
    <row r="83" spans="2:39" ht="12" customHeight="1" x14ac:dyDescent="0.15">
      <c r="B83" s="1723"/>
      <c r="C83" s="1724"/>
      <c r="D83" s="785"/>
      <c r="E83" s="786"/>
      <c r="F83" s="786"/>
      <c r="G83" s="786"/>
      <c r="H83" s="786"/>
      <c r="I83" s="822"/>
      <c r="J83" s="786"/>
      <c r="K83" s="786"/>
      <c r="L83" s="786"/>
      <c r="M83" s="786"/>
      <c r="N83" s="786"/>
      <c r="O83" s="786"/>
      <c r="P83" s="786"/>
      <c r="Q83" s="786"/>
      <c r="R83" s="786"/>
      <c r="S83" s="786"/>
      <c r="T83" s="786"/>
      <c r="U83" s="786"/>
      <c r="V83" s="786"/>
      <c r="W83" s="786"/>
      <c r="X83" s="786"/>
      <c r="Y83" s="786"/>
      <c r="Z83" s="786"/>
      <c r="AA83" s="786"/>
      <c r="AB83" s="786"/>
      <c r="AC83" s="786"/>
      <c r="AD83" s="786"/>
      <c r="AE83" s="786"/>
      <c r="AF83" s="786"/>
      <c r="AG83" s="786"/>
      <c r="AH83" s="786"/>
      <c r="AI83" s="800"/>
      <c r="AJ83" s="1666"/>
      <c r="AK83" s="1667"/>
      <c r="AL83" s="1667"/>
      <c r="AM83" s="1668"/>
    </row>
    <row r="84" spans="2:39" ht="12" customHeight="1" x14ac:dyDescent="0.15">
      <c r="B84" s="1669" t="s">
        <v>2203</v>
      </c>
      <c r="C84" s="1669"/>
      <c r="D84" s="1669"/>
      <c r="E84" s="1669"/>
      <c r="F84" s="1669"/>
      <c r="G84" s="1669"/>
      <c r="H84" s="1669"/>
      <c r="I84" s="1669"/>
      <c r="J84" s="1669"/>
      <c r="K84" s="1669"/>
      <c r="L84" s="1669"/>
      <c r="M84" s="1669"/>
      <c r="N84" s="1669"/>
      <c r="O84" s="1669"/>
      <c r="P84" s="1669"/>
      <c r="Q84" s="1669"/>
      <c r="R84" s="1669"/>
      <c r="S84" s="1669"/>
      <c r="T84" s="1669"/>
      <c r="U84" s="1669"/>
      <c r="V84" s="1669"/>
      <c r="W84" s="1669"/>
      <c r="X84" s="1669"/>
      <c r="Y84" s="1669"/>
      <c r="Z84" s="1669"/>
      <c r="AA84" s="1669"/>
      <c r="AB84" s="1669"/>
      <c r="AC84" s="1669"/>
      <c r="AD84" s="1669"/>
      <c r="AE84" s="1669"/>
      <c r="AF84" s="1669"/>
      <c r="AG84" s="1669"/>
      <c r="AH84" s="1669"/>
      <c r="AI84" s="1669"/>
      <c r="AJ84" s="1669"/>
      <c r="AK84" s="1669"/>
      <c r="AL84" s="1669"/>
      <c r="AM84" s="1669"/>
    </row>
    <row r="85" spans="2:39" ht="12" customHeight="1" x14ac:dyDescent="0.15">
      <c r="B85" s="1670"/>
      <c r="C85" s="1670"/>
      <c r="D85" s="1670"/>
      <c r="E85" s="1670"/>
      <c r="F85" s="1670"/>
      <c r="G85" s="1670"/>
      <c r="H85" s="1670"/>
      <c r="I85" s="1670"/>
      <c r="J85" s="1670"/>
      <c r="K85" s="1670"/>
      <c r="L85" s="1670"/>
      <c r="M85" s="1670"/>
      <c r="N85" s="1670"/>
      <c r="O85" s="1670"/>
      <c r="P85" s="1670"/>
      <c r="Q85" s="1670"/>
      <c r="R85" s="1670"/>
      <c r="S85" s="1670"/>
      <c r="T85" s="1670"/>
      <c r="U85" s="1670"/>
      <c r="V85" s="1670"/>
      <c r="W85" s="1670"/>
      <c r="X85" s="1670"/>
      <c r="Y85" s="1670"/>
      <c r="Z85" s="1670"/>
      <c r="AA85" s="1670"/>
      <c r="AB85" s="1670"/>
      <c r="AC85" s="1670"/>
      <c r="AD85" s="1670"/>
      <c r="AE85" s="1670"/>
      <c r="AF85" s="1670"/>
      <c r="AG85" s="1670"/>
      <c r="AH85" s="1670"/>
      <c r="AI85" s="1670"/>
      <c r="AJ85" s="1670"/>
      <c r="AK85" s="1670"/>
      <c r="AL85" s="1670"/>
      <c r="AM85" s="1670"/>
    </row>
    <row r="86" spans="2:39" ht="12" customHeight="1" x14ac:dyDescent="0.15">
      <c r="B86" s="1670"/>
      <c r="C86" s="1670"/>
      <c r="D86" s="1670"/>
      <c r="E86" s="1670"/>
      <c r="F86" s="1670"/>
      <c r="G86" s="1670"/>
      <c r="H86" s="1670"/>
      <c r="I86" s="1670"/>
      <c r="J86" s="1670"/>
      <c r="K86" s="1670"/>
      <c r="L86" s="1670"/>
      <c r="M86" s="1670"/>
      <c r="N86" s="1670"/>
      <c r="O86" s="1670"/>
      <c r="P86" s="1670"/>
      <c r="Q86" s="1670"/>
      <c r="R86" s="1670"/>
      <c r="S86" s="1670"/>
      <c r="T86" s="1670"/>
      <c r="U86" s="1670"/>
      <c r="V86" s="1670"/>
      <c r="W86" s="1670"/>
      <c r="X86" s="1670"/>
      <c r="Y86" s="1670"/>
      <c r="Z86" s="1670"/>
      <c r="AA86" s="1670"/>
      <c r="AB86" s="1670"/>
      <c r="AC86" s="1670"/>
      <c r="AD86" s="1670"/>
      <c r="AE86" s="1670"/>
      <c r="AF86" s="1670"/>
      <c r="AG86" s="1670"/>
      <c r="AH86" s="1670"/>
      <c r="AI86" s="1670"/>
      <c r="AJ86" s="1670"/>
      <c r="AK86" s="1670"/>
      <c r="AL86" s="1670"/>
      <c r="AM86" s="1670"/>
    </row>
    <row r="87" spans="2:39" ht="12" customHeight="1" x14ac:dyDescent="0.15">
      <c r="B87" s="1670"/>
      <c r="C87" s="1670"/>
      <c r="D87" s="1670"/>
      <c r="E87" s="1670"/>
      <c r="F87" s="1670"/>
      <c r="G87" s="1670"/>
      <c r="H87" s="1670"/>
      <c r="I87" s="1670"/>
      <c r="J87" s="1670"/>
      <c r="K87" s="1670"/>
      <c r="L87" s="1670"/>
      <c r="M87" s="1670"/>
      <c r="N87" s="1670"/>
      <c r="O87" s="1670"/>
      <c r="P87" s="1670"/>
      <c r="Q87" s="1670"/>
      <c r="R87" s="1670"/>
      <c r="S87" s="1670"/>
      <c r="T87" s="1670"/>
      <c r="U87" s="1670"/>
      <c r="V87" s="1670"/>
      <c r="W87" s="1670"/>
      <c r="X87" s="1670"/>
      <c r="Y87" s="1670"/>
      <c r="Z87" s="1670"/>
      <c r="AA87" s="1670"/>
      <c r="AB87" s="1670"/>
      <c r="AC87" s="1670"/>
      <c r="AD87" s="1670"/>
      <c r="AE87" s="1670"/>
      <c r="AF87" s="1670"/>
      <c r="AG87" s="1670"/>
      <c r="AH87" s="1670"/>
      <c r="AI87" s="1670"/>
      <c r="AJ87" s="1670"/>
      <c r="AK87" s="1670"/>
      <c r="AL87" s="1670"/>
      <c r="AM87" s="1670"/>
    </row>
  </sheetData>
  <mergeCells count="116">
    <mergeCell ref="K5:AI5"/>
    <mergeCell ref="B7:C7"/>
    <mergeCell ref="D7:F7"/>
    <mergeCell ref="AJ7:AM7"/>
    <mergeCell ref="B8:C83"/>
    <mergeCell ref="D8:F26"/>
    <mergeCell ref="R8:AH8"/>
    <mergeCell ref="AJ8:AM8"/>
    <mergeCell ref="S9:AH9"/>
    <mergeCell ref="S10:AH10"/>
    <mergeCell ref="S16:AH16"/>
    <mergeCell ref="AJ16:AM16"/>
    <mergeCell ref="AJ17:AM17"/>
    <mergeCell ref="P18:AH18"/>
    <mergeCell ref="AJ18:AM18"/>
    <mergeCell ref="S19:AH19"/>
    <mergeCell ref="S11:AH11"/>
    <mergeCell ref="AJ11:AM11"/>
    <mergeCell ref="AJ12:AM12"/>
    <mergeCell ref="AJ13:AM13"/>
    <mergeCell ref="S14:AH14"/>
    <mergeCell ref="S15:AH15"/>
    <mergeCell ref="S24:AH24"/>
    <mergeCell ref="S25:AH25"/>
    <mergeCell ref="S26:AH26"/>
    <mergeCell ref="AJ26:AM26"/>
    <mergeCell ref="D27:F27"/>
    <mergeCell ref="AJ27:AM27"/>
    <mergeCell ref="S20:AH20"/>
    <mergeCell ref="S21:AH21"/>
    <mergeCell ref="AJ21:AM21"/>
    <mergeCell ref="AJ22:AM22"/>
    <mergeCell ref="AF23:AH23"/>
    <mergeCell ref="AJ23:AM23"/>
    <mergeCell ref="AS31:AS32"/>
    <mergeCell ref="AJ32:AM32"/>
    <mergeCell ref="R33:AH33"/>
    <mergeCell ref="R34:AH34"/>
    <mergeCell ref="R35:AH35"/>
    <mergeCell ref="AJ35:AM35"/>
    <mergeCell ref="AJ31:AM31"/>
    <mergeCell ref="W36:Y36"/>
    <mergeCell ref="AJ36:AM36"/>
    <mergeCell ref="AJ41:AM41"/>
    <mergeCell ref="O42:AI42"/>
    <mergeCell ref="AJ42:AM42"/>
    <mergeCell ref="O43:AI43"/>
    <mergeCell ref="AJ43:AM43"/>
    <mergeCell ref="AQ44:AS44"/>
    <mergeCell ref="S37:AD37"/>
    <mergeCell ref="AJ37:AM37"/>
    <mergeCell ref="R38:AH38"/>
    <mergeCell ref="R39:AH39"/>
    <mergeCell ref="R40:AH40"/>
    <mergeCell ref="AJ40:AM40"/>
    <mergeCell ref="R51:AH51"/>
    <mergeCell ref="R52:AH52"/>
    <mergeCell ref="AJ52:AM52"/>
    <mergeCell ref="S53:AH53"/>
    <mergeCell ref="AJ53:AM53"/>
    <mergeCell ref="S54:AH54"/>
    <mergeCell ref="AJ54:AM54"/>
    <mergeCell ref="O46:AI46"/>
    <mergeCell ref="AJ46:AM46"/>
    <mergeCell ref="AJ47:AM47"/>
    <mergeCell ref="AJ48:AM48"/>
    <mergeCell ref="R49:AH49"/>
    <mergeCell ref="R50:AH50"/>
    <mergeCell ref="AJ60:AM60"/>
    <mergeCell ref="S61:AH61"/>
    <mergeCell ref="AJ61:AM61"/>
    <mergeCell ref="S62:AH62"/>
    <mergeCell ref="AJ62:AM62"/>
    <mergeCell ref="S55:AH55"/>
    <mergeCell ref="AJ55:AM55"/>
    <mergeCell ref="S56:AH56"/>
    <mergeCell ref="AJ56:AM56"/>
    <mergeCell ref="S57:AH57"/>
    <mergeCell ref="AJ57:AM57"/>
    <mergeCell ref="R68:AH68"/>
    <mergeCell ref="AJ68:AM68"/>
    <mergeCell ref="D69:F69"/>
    <mergeCell ref="S69:AH69"/>
    <mergeCell ref="AJ69:AM69"/>
    <mergeCell ref="D70:F75"/>
    <mergeCell ref="S70:AH70"/>
    <mergeCell ref="AJ70:AM70"/>
    <mergeCell ref="S71:AH71"/>
    <mergeCell ref="AJ71:AM71"/>
    <mergeCell ref="D28:F68"/>
    <mergeCell ref="AJ28:AM28"/>
    <mergeCell ref="U29:AH29"/>
    <mergeCell ref="AJ29:AM29"/>
    <mergeCell ref="T30:U30"/>
    <mergeCell ref="AB30:AF30"/>
    <mergeCell ref="AJ30:AM30"/>
    <mergeCell ref="S63:AH63"/>
    <mergeCell ref="AJ63:AM63"/>
    <mergeCell ref="S64:AH64"/>
    <mergeCell ref="AJ64:AM64"/>
    <mergeCell ref="S65:AH65"/>
    <mergeCell ref="AJ65:AM65"/>
    <mergeCell ref="R60:AH60"/>
    <mergeCell ref="AJ76:AM76"/>
    <mergeCell ref="AJ77:AM77"/>
    <mergeCell ref="AJ81:AM81"/>
    <mergeCell ref="AJ82:AM82"/>
    <mergeCell ref="AJ83:AM83"/>
    <mergeCell ref="B84:AM87"/>
    <mergeCell ref="S72:AH72"/>
    <mergeCell ref="AJ72:AM72"/>
    <mergeCell ref="S73:AH73"/>
    <mergeCell ref="AJ73:AM73"/>
    <mergeCell ref="AJ74:AM74"/>
    <mergeCell ref="R75:AH75"/>
    <mergeCell ref="AJ75:AM75"/>
  </mergeCells>
  <phoneticPr fontId="2"/>
  <dataValidations count="1">
    <dataValidation type="list" allowBlank="1" showInputMessage="1" showErrorMessage="1" sqref="R13 R23 B7 K42:K43 U23 Y23 AB23 O32 Q28:Q29 AB28 K28:K30 R32 O48 K37:K39 K48:K50 O13 R48 T58 K54:K56 W58 K13:K15 K62:K64 K8:K10 K70:K72 K23:K25 K18:K20 T66 W66" xr:uid="{00000000-0002-0000-1500-000000000000}">
      <formula1>"□,■"</formula1>
    </dataValidation>
  </dataValidations>
  <pageMargins left="0.78740157480314965" right="0.51181102362204722" top="0.39370078740157483" bottom="0.39370078740157483" header="0.11811023622047245" footer="0.11811023622047245"/>
  <pageSetup paperSize="9" scale="80" orientation="portrait" r:id="rId1"/>
  <headerFooter alignWithMargins="0">
    <oddFooter>&amp;C液状化&amp;R&amp;8株式会社ジェイ・イー・サポート</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G27"/>
  <sheetViews>
    <sheetView workbookViewId="0">
      <selection activeCell="BB127" sqref="BB127"/>
    </sheetView>
  </sheetViews>
  <sheetFormatPr defaultRowHeight="15.95" customHeight="1" x14ac:dyDescent="0.15"/>
  <cols>
    <col min="1" max="1" width="2.875" style="68" customWidth="1"/>
    <col min="2" max="2" width="4.75" style="68" bestFit="1" customWidth="1"/>
    <col min="3" max="3" width="50.125" style="68" bestFit="1" customWidth="1"/>
    <col min="4" max="4" width="4.75" style="68" bestFit="1" customWidth="1"/>
    <col min="5" max="5" width="44" style="68" bestFit="1" customWidth="1"/>
    <col min="6" max="6" width="9" style="68"/>
    <col min="7" max="7" width="11.375" style="68" customWidth="1"/>
    <col min="8" max="16384" width="9" style="68"/>
  </cols>
  <sheetData>
    <row r="1" spans="2:7" ht="15.95" customHeight="1" x14ac:dyDescent="0.15">
      <c r="B1" s="686" t="s">
        <v>1914</v>
      </c>
      <c r="D1" s="686" t="s">
        <v>1916</v>
      </c>
    </row>
    <row r="2" spans="2:7" ht="15.95" customHeight="1" x14ac:dyDescent="0.15">
      <c r="B2" s="682" t="s">
        <v>957</v>
      </c>
      <c r="C2" s="683" t="s">
        <v>1878</v>
      </c>
      <c r="D2" s="682" t="s">
        <v>957</v>
      </c>
      <c r="E2" s="683" t="s">
        <v>1892</v>
      </c>
    </row>
    <row r="3" spans="2:7" ht="15.95" customHeight="1" x14ac:dyDescent="0.15">
      <c r="B3" s="682" t="s">
        <v>957</v>
      </c>
      <c r="C3" s="683" t="s">
        <v>1896</v>
      </c>
      <c r="D3" s="682" t="s">
        <v>957</v>
      </c>
      <c r="E3" s="683" t="s">
        <v>1897</v>
      </c>
      <c r="F3" s="1729"/>
      <c r="G3" s="1729"/>
    </row>
    <row r="4" spans="2:7" ht="15.95" customHeight="1" x14ac:dyDescent="0.15">
      <c r="B4" s="682" t="s">
        <v>957</v>
      </c>
      <c r="C4" s="683" t="s">
        <v>1882</v>
      </c>
      <c r="D4" s="682" t="s">
        <v>957</v>
      </c>
      <c r="E4" s="683" t="s">
        <v>1898</v>
      </c>
      <c r="F4" s="1729"/>
      <c r="G4" s="1729"/>
    </row>
    <row r="5" spans="2:7" ht="15.95" customHeight="1" x14ac:dyDescent="0.15">
      <c r="B5" s="682" t="s">
        <v>957</v>
      </c>
      <c r="C5" s="683" t="s">
        <v>1883</v>
      </c>
    </row>
    <row r="6" spans="2:7" ht="15.95" customHeight="1" x14ac:dyDescent="0.15">
      <c r="B6" s="682" t="s">
        <v>957</v>
      </c>
      <c r="C6" s="683" t="s">
        <v>1891</v>
      </c>
      <c r="D6" s="687" t="s">
        <v>1917</v>
      </c>
    </row>
    <row r="7" spans="2:7" ht="15.95" customHeight="1" x14ac:dyDescent="0.15">
      <c r="B7" s="682" t="s">
        <v>957</v>
      </c>
      <c r="C7" s="683" t="s">
        <v>1893</v>
      </c>
      <c r="D7" s="684" t="s">
        <v>396</v>
      </c>
      <c r="E7" s="685" t="s">
        <v>1884</v>
      </c>
    </row>
    <row r="8" spans="2:7" ht="15.95" customHeight="1" x14ac:dyDescent="0.15">
      <c r="B8" s="682" t="s">
        <v>957</v>
      </c>
      <c r="C8" s="683" t="s">
        <v>1894</v>
      </c>
      <c r="D8" s="684" t="s">
        <v>396</v>
      </c>
      <c r="E8" s="685" t="s">
        <v>1885</v>
      </c>
    </row>
    <row r="9" spans="2:7" ht="15.95" customHeight="1" x14ac:dyDescent="0.15">
      <c r="B9" s="682"/>
      <c r="C9" s="683"/>
      <c r="D9" s="684" t="s">
        <v>396</v>
      </c>
      <c r="E9" s="685" t="s">
        <v>1886</v>
      </c>
    </row>
    <row r="10" spans="2:7" ht="15.95" customHeight="1" x14ac:dyDescent="0.15">
      <c r="B10" s="687" t="s">
        <v>1915</v>
      </c>
      <c r="C10" s="683"/>
      <c r="D10" s="684" t="s">
        <v>396</v>
      </c>
      <c r="E10" s="685" t="s">
        <v>1887</v>
      </c>
    </row>
    <row r="11" spans="2:7" ht="15.95" customHeight="1" x14ac:dyDescent="0.15">
      <c r="B11" s="684" t="s">
        <v>396</v>
      </c>
      <c r="C11" s="685" t="s">
        <v>1879</v>
      </c>
      <c r="D11" s="684" t="s">
        <v>396</v>
      </c>
      <c r="E11" s="685" t="s">
        <v>1890</v>
      </c>
    </row>
    <row r="12" spans="2:7" ht="15.95" customHeight="1" x14ac:dyDescent="0.15">
      <c r="B12" s="684" t="s">
        <v>396</v>
      </c>
      <c r="C12" s="685" t="s">
        <v>1880</v>
      </c>
      <c r="D12" s="684" t="s">
        <v>396</v>
      </c>
      <c r="E12" s="685" t="s">
        <v>1895</v>
      </c>
    </row>
    <row r="13" spans="2:7" ht="15.95" customHeight="1" x14ac:dyDescent="0.15">
      <c r="B13" s="684" t="s">
        <v>396</v>
      </c>
      <c r="C13" s="685" t="s">
        <v>1881</v>
      </c>
      <c r="D13" s="684" t="s">
        <v>396</v>
      </c>
      <c r="E13" s="685" t="s">
        <v>1899</v>
      </c>
    </row>
    <row r="14" spans="2:7" ht="15.95" customHeight="1" x14ac:dyDescent="0.15">
      <c r="B14" s="684" t="s">
        <v>396</v>
      </c>
      <c r="C14" s="685" t="s">
        <v>1888</v>
      </c>
      <c r="D14" s="684" t="s">
        <v>396</v>
      </c>
      <c r="E14" s="685" t="s">
        <v>1900</v>
      </c>
    </row>
    <row r="15" spans="2:7" ht="15.95" customHeight="1" x14ac:dyDescent="0.15">
      <c r="B15" s="684" t="s">
        <v>396</v>
      </c>
      <c r="C15" s="685" t="s">
        <v>1889</v>
      </c>
      <c r="D15" s="684" t="s">
        <v>396</v>
      </c>
      <c r="E15" s="685" t="s">
        <v>1901</v>
      </c>
    </row>
    <row r="16" spans="2:7" ht="15.95" customHeight="1" x14ac:dyDescent="0.15">
      <c r="D16" s="684" t="s">
        <v>396</v>
      </c>
      <c r="E16" s="685" t="s">
        <v>1902</v>
      </c>
    </row>
    <row r="17" spans="4:5" ht="15.95" customHeight="1" x14ac:dyDescent="0.15">
      <c r="D17" s="684" t="s">
        <v>396</v>
      </c>
      <c r="E17" s="685" t="s">
        <v>1903</v>
      </c>
    </row>
    <row r="18" spans="4:5" ht="15.95" customHeight="1" x14ac:dyDescent="0.15">
      <c r="D18" s="684" t="s">
        <v>396</v>
      </c>
      <c r="E18" s="685" t="s">
        <v>1904</v>
      </c>
    </row>
    <row r="19" spans="4:5" ht="15.95" customHeight="1" x14ac:dyDescent="0.15">
      <c r="D19" s="684" t="s">
        <v>396</v>
      </c>
      <c r="E19" s="685" t="s">
        <v>1905</v>
      </c>
    </row>
    <row r="20" spans="4:5" ht="15.95" customHeight="1" x14ac:dyDescent="0.15">
      <c r="D20" s="684" t="s">
        <v>396</v>
      </c>
      <c r="E20" s="685" t="s">
        <v>1906</v>
      </c>
    </row>
    <row r="21" spans="4:5" ht="15.95" customHeight="1" x14ac:dyDescent="0.15">
      <c r="D21" s="684" t="s">
        <v>396</v>
      </c>
      <c r="E21" s="685" t="s">
        <v>1907</v>
      </c>
    </row>
    <row r="22" spans="4:5" ht="15.95" customHeight="1" x14ac:dyDescent="0.15">
      <c r="D22" s="684" t="s">
        <v>396</v>
      </c>
      <c r="E22" s="685" t="s">
        <v>1908</v>
      </c>
    </row>
    <row r="23" spans="4:5" ht="15.95" customHeight="1" x14ac:dyDescent="0.15">
      <c r="D23" s="684" t="s">
        <v>396</v>
      </c>
      <c r="E23" s="685" t="s">
        <v>1909</v>
      </c>
    </row>
    <row r="24" spans="4:5" ht="15.95" customHeight="1" x14ac:dyDescent="0.15">
      <c r="D24" s="684" t="s">
        <v>396</v>
      </c>
      <c r="E24" s="685" t="s">
        <v>1910</v>
      </c>
    </row>
    <row r="25" spans="4:5" ht="15.95" customHeight="1" x14ac:dyDescent="0.15">
      <c r="D25" s="684" t="s">
        <v>396</v>
      </c>
      <c r="E25" s="685" t="s">
        <v>1911</v>
      </c>
    </row>
    <row r="26" spans="4:5" ht="15.95" customHeight="1" x14ac:dyDescent="0.15">
      <c r="D26" s="684" t="s">
        <v>396</v>
      </c>
      <c r="E26" s="685" t="s">
        <v>1912</v>
      </c>
    </row>
    <row r="27" spans="4:5" ht="15.95" customHeight="1" x14ac:dyDescent="0.15">
      <c r="D27" s="684" t="s">
        <v>396</v>
      </c>
      <c r="E27" s="685" t="s">
        <v>1913</v>
      </c>
    </row>
  </sheetData>
  <mergeCells count="1">
    <mergeCell ref="F3:G4"/>
  </mergeCells>
  <phoneticPr fontId="2"/>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H13"/>
  <sheetViews>
    <sheetView workbookViewId="0">
      <selection activeCell="C11" sqref="C11"/>
    </sheetView>
  </sheetViews>
  <sheetFormatPr defaultRowHeight="13.5" x14ac:dyDescent="0.15"/>
  <cols>
    <col min="1" max="1" width="4.125" customWidth="1"/>
    <col min="2" max="2" width="3.5" customWidth="1"/>
    <col min="3" max="3" width="14.875" style="294" customWidth="1"/>
    <col min="4" max="4" width="2.5" customWidth="1"/>
    <col min="5" max="5" width="12.25" bestFit="1" customWidth="1"/>
    <col min="6" max="6" width="9" style="300" bestFit="1" customWidth="1"/>
    <col min="7" max="7" width="10.875" style="300" customWidth="1"/>
    <col min="8" max="8" width="51" bestFit="1" customWidth="1"/>
    <col min="9" max="9" width="3" customWidth="1"/>
  </cols>
  <sheetData>
    <row r="1" spans="2:8" x14ac:dyDescent="0.15">
      <c r="B1" t="s">
        <v>1434</v>
      </c>
    </row>
    <row r="3" spans="2:8" x14ac:dyDescent="0.15">
      <c r="C3" s="295" t="s">
        <v>1438</v>
      </c>
      <c r="E3" s="296" t="s">
        <v>1437</v>
      </c>
      <c r="F3" s="300" t="s">
        <v>1449</v>
      </c>
      <c r="G3" s="300" t="s">
        <v>288</v>
      </c>
      <c r="H3" s="296" t="s">
        <v>1448</v>
      </c>
    </row>
    <row r="4" spans="2:8" x14ac:dyDescent="0.15">
      <c r="B4">
        <v>1</v>
      </c>
      <c r="C4" s="294" t="s">
        <v>1467</v>
      </c>
      <c r="E4" t="s">
        <v>1439</v>
      </c>
      <c r="F4" s="300" t="s">
        <v>399</v>
      </c>
      <c r="G4" s="300" t="s">
        <v>59</v>
      </c>
      <c r="H4" t="s">
        <v>1440</v>
      </c>
    </row>
    <row r="5" spans="2:8" x14ac:dyDescent="0.15">
      <c r="B5">
        <v>2</v>
      </c>
      <c r="C5" s="294">
        <v>41334</v>
      </c>
      <c r="E5" t="s">
        <v>1436</v>
      </c>
      <c r="F5" s="300" t="s">
        <v>1444</v>
      </c>
      <c r="H5" t="s">
        <v>1446</v>
      </c>
    </row>
    <row r="6" spans="2:8" x14ac:dyDescent="0.15">
      <c r="B6">
        <v>3</v>
      </c>
      <c r="C6" s="294">
        <v>41334</v>
      </c>
      <c r="E6" t="s">
        <v>1453</v>
      </c>
      <c r="F6" s="300" t="s">
        <v>1454</v>
      </c>
      <c r="H6" t="s">
        <v>1455</v>
      </c>
    </row>
    <row r="7" spans="2:8" x14ac:dyDescent="0.15">
      <c r="B7">
        <v>4</v>
      </c>
      <c r="C7" s="294">
        <v>41334</v>
      </c>
      <c r="E7" t="s">
        <v>1439</v>
      </c>
      <c r="F7" s="300" t="s">
        <v>1445</v>
      </c>
      <c r="G7" s="300" t="s">
        <v>1307</v>
      </c>
      <c r="H7" t="s">
        <v>1447</v>
      </c>
    </row>
    <row r="8" spans="2:8" x14ac:dyDescent="0.15">
      <c r="B8">
        <v>5</v>
      </c>
      <c r="C8" s="294">
        <v>41334</v>
      </c>
      <c r="E8" t="s">
        <v>1450</v>
      </c>
      <c r="F8" s="300" t="s">
        <v>409</v>
      </c>
      <c r="G8" s="300" t="s">
        <v>1451</v>
      </c>
      <c r="H8" t="s">
        <v>1452</v>
      </c>
    </row>
    <row r="9" spans="2:8" x14ac:dyDescent="0.15">
      <c r="B9">
        <v>6</v>
      </c>
      <c r="C9" s="294">
        <v>41334</v>
      </c>
      <c r="E9" t="s">
        <v>1471</v>
      </c>
      <c r="H9" t="s">
        <v>1462</v>
      </c>
    </row>
    <row r="10" spans="2:8" x14ac:dyDescent="0.15">
      <c r="B10">
        <v>7</v>
      </c>
      <c r="C10" s="294">
        <v>41334</v>
      </c>
      <c r="E10" t="s">
        <v>1456</v>
      </c>
      <c r="F10" s="300" t="s">
        <v>1084</v>
      </c>
      <c r="G10" s="300" t="s">
        <v>1463</v>
      </c>
      <c r="H10" t="s">
        <v>1464</v>
      </c>
    </row>
    <row r="11" spans="2:8" x14ac:dyDescent="0.15">
      <c r="B11">
        <v>8</v>
      </c>
    </row>
    <row r="12" spans="2:8" x14ac:dyDescent="0.15">
      <c r="B12">
        <v>9</v>
      </c>
    </row>
    <row r="13" spans="2:8" x14ac:dyDescent="0.15">
      <c r="B13">
        <v>10</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9:U65"/>
  <sheetViews>
    <sheetView showZeros="0" tabSelected="1" view="pageBreakPreview" zoomScaleNormal="100" workbookViewId="0">
      <selection activeCell="E35" sqref="E35"/>
    </sheetView>
  </sheetViews>
  <sheetFormatPr defaultColWidth="8" defaultRowHeight="12" x14ac:dyDescent="0.15"/>
  <cols>
    <col min="1" max="1" width="3.625" style="217" customWidth="1"/>
    <col min="2" max="16384" width="8" style="217"/>
  </cols>
  <sheetData>
    <row r="9" spans="2:20" ht="18.75" customHeight="1" x14ac:dyDescent="0.15">
      <c r="D9" s="218"/>
      <c r="E9" s="218"/>
      <c r="F9" s="218"/>
      <c r="G9" s="218"/>
      <c r="H9" s="218"/>
      <c r="I9" s="218"/>
      <c r="J9" s="218"/>
    </row>
    <row r="10" spans="2:20" ht="12" customHeight="1" x14ac:dyDescent="0.15">
      <c r="D10" s="218"/>
      <c r="E10" s="218"/>
      <c r="F10" s="218"/>
      <c r="G10" s="218"/>
      <c r="H10" s="218"/>
      <c r="I10" s="218"/>
      <c r="J10" s="218"/>
      <c r="N10" s="218"/>
      <c r="O10" s="218"/>
      <c r="P10" s="218"/>
      <c r="Q10" s="218"/>
      <c r="R10" s="218"/>
      <c r="S10" s="218"/>
    </row>
    <row r="11" spans="2:20" ht="12" customHeight="1" x14ac:dyDescent="0.15">
      <c r="D11" s="218"/>
      <c r="E11" s="218"/>
      <c r="F11" s="218"/>
      <c r="G11" s="218"/>
      <c r="H11" s="218"/>
      <c r="I11" s="218"/>
      <c r="N11" s="218"/>
      <c r="O11" s="218"/>
      <c r="P11" s="218"/>
      <c r="Q11" s="218"/>
      <c r="R11" s="218"/>
      <c r="S11" s="218"/>
    </row>
    <row r="12" spans="2:20" ht="18.75" x14ac:dyDescent="0.15">
      <c r="B12" s="1158" t="s">
        <v>18</v>
      </c>
      <c r="C12" s="1158"/>
      <c r="D12" s="1158"/>
      <c r="E12" s="1158"/>
      <c r="F12" s="1158"/>
      <c r="G12" s="1158"/>
      <c r="H12" s="1158"/>
      <c r="I12" s="1158"/>
      <c r="J12" s="1158"/>
      <c r="K12" s="1158"/>
      <c r="L12" s="1158"/>
      <c r="N12" s="219"/>
      <c r="O12" s="219"/>
      <c r="P12" s="220"/>
      <c r="Q12" s="220"/>
      <c r="R12" s="219"/>
      <c r="S12" s="219"/>
    </row>
    <row r="13" spans="2:20" ht="18.75" x14ac:dyDescent="0.15">
      <c r="B13" s="1170" t="s">
        <v>20</v>
      </c>
      <c r="C13" s="1170"/>
      <c r="D13" s="1170"/>
      <c r="E13" s="1170"/>
      <c r="F13" s="1170"/>
      <c r="G13" s="1170"/>
      <c r="H13" s="1170"/>
      <c r="I13" s="1170"/>
      <c r="J13" s="1170"/>
      <c r="K13" s="1170"/>
      <c r="L13" s="1170"/>
      <c r="M13" s="218"/>
      <c r="N13" s="218"/>
      <c r="O13" s="218"/>
      <c r="P13" s="218"/>
      <c r="Q13" s="218"/>
      <c r="R13" s="218"/>
      <c r="S13" s="218"/>
      <c r="T13" s="218"/>
    </row>
    <row r="14" spans="2:20" ht="17.25" customHeight="1" x14ac:dyDescent="0.15">
      <c r="D14" s="221"/>
      <c r="E14" s="221"/>
      <c r="F14" s="1171"/>
      <c r="G14" s="1171"/>
      <c r="H14" s="1171"/>
      <c r="I14" s="221"/>
      <c r="J14" s="221"/>
      <c r="M14" s="218"/>
      <c r="N14" s="218"/>
      <c r="O14" s="218"/>
      <c r="P14" s="218"/>
      <c r="Q14" s="857"/>
      <c r="R14" s="218"/>
      <c r="S14" s="218"/>
      <c r="T14" s="218"/>
    </row>
    <row r="15" spans="2:20" ht="12" customHeight="1" x14ac:dyDescent="0.15">
      <c r="D15" s="221"/>
      <c r="E15" s="221"/>
      <c r="F15" s="221"/>
      <c r="G15" s="221"/>
      <c r="H15" s="221"/>
      <c r="I15" s="221"/>
      <c r="J15" s="221"/>
      <c r="M15" s="218"/>
      <c r="N15" s="218"/>
      <c r="O15" s="218"/>
      <c r="P15" s="218"/>
      <c r="Q15" s="218"/>
      <c r="R15" s="218"/>
      <c r="S15" s="218"/>
      <c r="T15" s="218"/>
    </row>
    <row r="16" spans="2:20" ht="18.75" x14ac:dyDescent="0.15">
      <c r="F16" s="1171" t="s">
        <v>19</v>
      </c>
      <c r="G16" s="1171"/>
      <c r="H16" s="1171"/>
      <c r="N16" s="222"/>
      <c r="O16" s="222"/>
      <c r="P16" s="222"/>
      <c r="Q16" s="222"/>
      <c r="R16" s="222"/>
      <c r="S16" s="222"/>
    </row>
    <row r="17" spans="4:19" ht="12" customHeight="1" x14ac:dyDescent="0.15">
      <c r="N17" s="222"/>
      <c r="O17" s="222"/>
      <c r="P17" s="222"/>
      <c r="Q17" s="222"/>
      <c r="R17" s="222"/>
      <c r="S17" s="222"/>
    </row>
    <row r="19" spans="4:19" ht="13.5" customHeight="1" x14ac:dyDescent="0.15">
      <c r="D19" s="1172"/>
      <c r="E19" s="1172"/>
      <c r="F19" s="1172"/>
      <c r="G19" s="1172"/>
      <c r="H19" s="1172"/>
      <c r="I19" s="1172"/>
      <c r="J19" s="1172"/>
    </row>
    <row r="47" spans="3:21" ht="13.5" customHeight="1" x14ac:dyDescent="0.15">
      <c r="C47" s="1160" t="s">
        <v>1378</v>
      </c>
      <c r="D47" s="1161"/>
      <c r="E47" s="1164">
        <f>+'自己評価(住棟)'!G3</f>
        <v>0</v>
      </c>
      <c r="F47" s="1165"/>
      <c r="G47" s="1165"/>
      <c r="H47" s="1165"/>
      <c r="I47" s="1165"/>
      <c r="J47" s="1165"/>
      <c r="K47" s="1166"/>
      <c r="L47" s="223"/>
      <c r="N47" s="223"/>
      <c r="O47" s="223"/>
      <c r="P47" s="223"/>
      <c r="Q47" s="223"/>
      <c r="R47" s="223"/>
      <c r="S47" s="223"/>
      <c r="T47" s="223"/>
      <c r="U47" s="223"/>
    </row>
    <row r="48" spans="3:21" x14ac:dyDescent="0.15">
      <c r="C48" s="1162"/>
      <c r="D48" s="1163"/>
      <c r="E48" s="1167"/>
      <c r="F48" s="1168"/>
      <c r="G48" s="1168"/>
      <c r="H48" s="1168"/>
      <c r="I48" s="1168"/>
      <c r="J48" s="1168"/>
      <c r="K48" s="1169"/>
      <c r="L48" s="223"/>
      <c r="N48" s="223"/>
      <c r="O48" s="223"/>
      <c r="P48" s="223"/>
      <c r="Q48" s="223"/>
      <c r="R48" s="223"/>
      <c r="S48" s="223"/>
      <c r="T48" s="223"/>
      <c r="U48" s="223"/>
    </row>
    <row r="49" spans="3:21" x14ac:dyDescent="0.15">
      <c r="C49" s="1160" t="s">
        <v>1379</v>
      </c>
      <c r="D49" s="1161"/>
      <c r="E49" s="1164"/>
      <c r="F49" s="1165"/>
      <c r="G49" s="1165"/>
      <c r="H49" s="1165"/>
      <c r="I49" s="1165"/>
      <c r="J49" s="1165"/>
      <c r="K49" s="1166"/>
      <c r="L49" s="223"/>
      <c r="N49" s="223"/>
      <c r="O49" s="223"/>
      <c r="P49" s="223"/>
      <c r="Q49" s="223"/>
      <c r="R49" s="223"/>
      <c r="S49" s="223"/>
      <c r="T49" s="223"/>
      <c r="U49" s="223"/>
    </row>
    <row r="50" spans="3:21" x14ac:dyDescent="0.15">
      <c r="C50" s="1162"/>
      <c r="D50" s="1163"/>
      <c r="E50" s="1167"/>
      <c r="F50" s="1168"/>
      <c r="G50" s="1168"/>
      <c r="H50" s="1168"/>
      <c r="I50" s="1168"/>
      <c r="J50" s="1168"/>
      <c r="K50" s="1169"/>
      <c r="L50" s="223"/>
      <c r="N50" s="223"/>
      <c r="O50" s="223"/>
      <c r="P50" s="223"/>
      <c r="Q50" s="223"/>
      <c r="R50" s="223"/>
      <c r="S50" s="223"/>
      <c r="T50" s="223"/>
      <c r="U50" s="223"/>
    </row>
    <row r="51" spans="3:21" ht="13.5" customHeight="1" x14ac:dyDescent="0.15">
      <c r="C51" s="1160" t="s">
        <v>1380</v>
      </c>
      <c r="D51" s="1161"/>
      <c r="E51" s="1164"/>
      <c r="F51" s="1165"/>
      <c r="G51" s="1165"/>
      <c r="H51" s="1165"/>
      <c r="I51" s="1165"/>
      <c r="J51" s="1165"/>
      <c r="K51" s="1166"/>
      <c r="L51" s="223"/>
      <c r="N51" s="223"/>
      <c r="O51" s="223"/>
      <c r="P51" s="223"/>
      <c r="Q51" s="223"/>
      <c r="R51" s="223"/>
      <c r="S51" s="223"/>
      <c r="T51" s="223"/>
      <c r="U51" s="223"/>
    </row>
    <row r="52" spans="3:21" ht="14.25" customHeight="1" x14ac:dyDescent="0.15">
      <c r="C52" s="1162"/>
      <c r="D52" s="1163"/>
      <c r="E52" s="1167"/>
      <c r="F52" s="1168"/>
      <c r="G52" s="1168"/>
      <c r="H52" s="1168"/>
      <c r="I52" s="1168"/>
      <c r="J52" s="1168"/>
      <c r="K52" s="1169"/>
      <c r="N52" s="223"/>
      <c r="O52" s="223"/>
      <c r="P52" s="223"/>
      <c r="Q52" s="223"/>
      <c r="R52" s="223"/>
      <c r="S52" s="223"/>
      <c r="T52" s="223"/>
      <c r="U52" s="223"/>
    </row>
    <row r="53" spans="3:21" ht="14.25" customHeight="1" x14ac:dyDescent="0.15">
      <c r="C53" s="224"/>
      <c r="D53" s="224"/>
      <c r="E53" s="225"/>
      <c r="F53" s="225"/>
      <c r="G53" s="225"/>
      <c r="H53" s="225"/>
      <c r="I53" s="225"/>
      <c r="J53" s="225"/>
      <c r="K53" s="225"/>
      <c r="N53" s="223"/>
      <c r="O53" s="223"/>
      <c r="P53" s="223"/>
      <c r="Q53" s="223"/>
      <c r="R53" s="223"/>
      <c r="S53" s="223"/>
      <c r="T53" s="223"/>
      <c r="U53" s="223"/>
    </row>
    <row r="54" spans="3:21" ht="13.5" customHeight="1" x14ac:dyDescent="0.15">
      <c r="C54" s="1158"/>
      <c r="D54" s="1158"/>
      <c r="E54" s="1159"/>
      <c r="F54" s="1159"/>
      <c r="G54" s="1159"/>
      <c r="H54" s="1159"/>
      <c r="I54" s="1159"/>
      <c r="J54" s="1159"/>
      <c r="K54" s="1159"/>
    </row>
    <row r="55" spans="3:21" x14ac:dyDescent="0.15">
      <c r="C55" s="1158"/>
      <c r="D55" s="1158"/>
      <c r="E55" s="1159"/>
      <c r="F55" s="1159"/>
      <c r="G55" s="1159"/>
      <c r="H55" s="1159"/>
      <c r="I55" s="1159"/>
      <c r="J55" s="1159"/>
      <c r="K55" s="1159"/>
    </row>
    <row r="62" spans="3:21" ht="11.25" customHeight="1" x14ac:dyDescent="0.15"/>
    <row r="65" spans="2:2" x14ac:dyDescent="0.15">
      <c r="B65" s="226"/>
    </row>
  </sheetData>
  <mergeCells count="13">
    <mergeCell ref="C54:D55"/>
    <mergeCell ref="E54:K55"/>
    <mergeCell ref="C51:D52"/>
    <mergeCell ref="E51:K52"/>
    <mergeCell ref="B12:L12"/>
    <mergeCell ref="B13:L13"/>
    <mergeCell ref="C49:D50"/>
    <mergeCell ref="E49:K50"/>
    <mergeCell ref="F16:H16"/>
    <mergeCell ref="D19:J19"/>
    <mergeCell ref="C47:D48"/>
    <mergeCell ref="E47:K48"/>
    <mergeCell ref="F14:H14"/>
  </mergeCells>
  <phoneticPr fontId="2"/>
  <pageMargins left="0.78740157480314965" right="0.78740157480314965" top="0.98425196850393704" bottom="0.31496062992125984" header="0.51181102362204722" footer="0.11811023622047245"/>
  <pageSetup paperSize="9" scale="97" orientation="portrait" blackAndWhite="1" horizontalDpi="300" verticalDpi="300" r:id="rId1"/>
  <headerFooter alignWithMargins="0">
    <oddFooter>&amp;R&amp;8株式会社ジェイ･イー･サポート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3:BP141"/>
  <sheetViews>
    <sheetView showZeros="0" view="pageBreakPreview" topLeftCell="A56" zoomScaleNormal="100" zoomScaleSheetLayoutView="100" workbookViewId="0">
      <selection activeCell="AK90" sqref="AK90"/>
    </sheetView>
  </sheetViews>
  <sheetFormatPr defaultRowHeight="12" x14ac:dyDescent="0.15"/>
  <cols>
    <col min="1" max="1" width="3.625" style="2" customWidth="1"/>
    <col min="2" max="49" width="2.625" style="2" customWidth="1"/>
    <col min="50" max="16384" width="9" style="2"/>
  </cols>
  <sheetData>
    <row r="3" spans="2:45" s="238" customFormat="1" ht="15" customHeight="1" x14ac:dyDescent="0.15">
      <c r="B3" s="238" t="s">
        <v>298</v>
      </c>
    </row>
    <row r="5" spans="2:45" x14ac:dyDescent="0.15">
      <c r="B5" s="660" t="s">
        <v>1143</v>
      </c>
      <c r="C5" s="330" t="s">
        <v>1435</v>
      </c>
      <c r="D5" s="330"/>
      <c r="E5" s="330"/>
      <c r="F5" s="330"/>
    </row>
    <row r="6" spans="2:45" x14ac:dyDescent="0.15">
      <c r="B6" s="1"/>
      <c r="C6" s="67" t="s">
        <v>1835</v>
      </c>
      <c r="AR6" s="38" t="s">
        <v>1107</v>
      </c>
    </row>
    <row r="7" spans="2:45" x14ac:dyDescent="0.15">
      <c r="B7" s="3"/>
      <c r="C7" s="3" t="s">
        <v>279</v>
      </c>
      <c r="D7" s="4"/>
      <c r="E7" s="4"/>
      <c r="F7" s="4"/>
      <c r="G7" s="3" t="s">
        <v>284</v>
      </c>
      <c r="H7" s="4"/>
      <c r="I7" s="5"/>
      <c r="J7" s="4" t="s">
        <v>288</v>
      </c>
      <c r="K7" s="4"/>
      <c r="L7" s="4"/>
      <c r="M7" s="4"/>
      <c r="N7" s="1175" t="s">
        <v>291</v>
      </c>
      <c r="O7" s="1176"/>
      <c r="P7" s="1176"/>
      <c r="Q7" s="1176"/>
      <c r="R7" s="1176"/>
      <c r="S7" s="1176"/>
      <c r="T7" s="1176"/>
      <c r="U7" s="1176"/>
      <c r="V7" s="1176"/>
      <c r="W7" s="1176"/>
      <c r="X7" s="1176"/>
      <c r="Y7" s="1176"/>
      <c r="Z7" s="1176"/>
      <c r="AA7" s="1176"/>
      <c r="AB7" s="1176"/>
      <c r="AC7" s="1176"/>
      <c r="AD7" s="1176"/>
      <c r="AE7" s="1176"/>
      <c r="AF7" s="1176"/>
      <c r="AG7" s="1176"/>
      <c r="AH7" s="1176"/>
      <c r="AI7" s="1176"/>
      <c r="AJ7" s="1176"/>
      <c r="AK7" s="1176"/>
      <c r="AL7" s="1176"/>
      <c r="AM7" s="7"/>
      <c r="AN7" s="7" t="s">
        <v>281</v>
      </c>
      <c r="AO7" s="7"/>
      <c r="AP7" s="8"/>
      <c r="AQ7" s="3" t="s">
        <v>294</v>
      </c>
      <c r="AR7" s="5"/>
      <c r="AS7" s="9"/>
    </row>
    <row r="8" spans="2:45" x14ac:dyDescent="0.15">
      <c r="B8" s="10"/>
      <c r="C8" s="10" t="s">
        <v>280</v>
      </c>
      <c r="D8" s="11"/>
      <c r="E8" s="11"/>
      <c r="F8" s="11" t="s">
        <v>286</v>
      </c>
      <c r="G8" s="10" t="s">
        <v>285</v>
      </c>
      <c r="H8" s="11"/>
      <c r="I8" s="12" t="s">
        <v>287</v>
      </c>
      <c r="J8" s="11"/>
      <c r="K8" s="11"/>
      <c r="L8" s="11"/>
      <c r="M8" s="11" t="s">
        <v>281</v>
      </c>
      <c r="N8" s="10" t="s">
        <v>290</v>
      </c>
      <c r="O8" s="11"/>
      <c r="P8" s="11"/>
      <c r="Q8" s="11"/>
      <c r="R8" s="1175" t="s">
        <v>292</v>
      </c>
      <c r="S8" s="1176"/>
      <c r="T8" s="1176"/>
      <c r="U8" s="1176"/>
      <c r="V8" s="1176"/>
      <c r="W8" s="1176"/>
      <c r="X8" s="1176"/>
      <c r="Y8" s="1176"/>
      <c r="Z8" s="1176"/>
      <c r="AA8" s="1176"/>
      <c r="AB8" s="1176"/>
      <c r="AC8" s="1176"/>
      <c r="AD8" s="1176"/>
      <c r="AE8" s="1176"/>
      <c r="AF8" s="1176"/>
      <c r="AG8" s="1176"/>
      <c r="AH8" s="1176"/>
      <c r="AI8" s="1176"/>
      <c r="AJ8" s="1176"/>
      <c r="AK8" s="1176"/>
      <c r="AL8" s="1192"/>
      <c r="AM8" s="6" t="s">
        <v>293</v>
      </c>
      <c r="AN8" s="11"/>
      <c r="AO8" s="11"/>
      <c r="AP8" s="11"/>
      <c r="AQ8" s="10" t="s">
        <v>295</v>
      </c>
      <c r="AR8" s="12"/>
      <c r="AS8" s="9"/>
    </row>
    <row r="9" spans="2:45" ht="12" customHeight="1" x14ac:dyDescent="0.15">
      <c r="B9" s="1198" t="s">
        <v>1435</v>
      </c>
      <c r="C9" s="652" t="s">
        <v>1836</v>
      </c>
      <c r="D9" s="330" t="s">
        <v>1837</v>
      </c>
      <c r="E9" s="330"/>
      <c r="F9" s="330"/>
      <c r="G9" s="26" t="s">
        <v>396</v>
      </c>
      <c r="H9" s="2">
        <v>3</v>
      </c>
      <c r="I9" s="13"/>
      <c r="J9" s="2" t="s">
        <v>289</v>
      </c>
      <c r="N9" s="9" t="s">
        <v>296</v>
      </c>
      <c r="R9" s="9" t="s">
        <v>1383</v>
      </c>
      <c r="V9" s="2" t="s">
        <v>1382</v>
      </c>
      <c r="W9" s="1196"/>
      <c r="X9" s="1196"/>
      <c r="Y9" s="1196"/>
      <c r="Z9" s="1196"/>
      <c r="AA9" s="1196"/>
      <c r="AB9" s="1196"/>
      <c r="AC9" s="1196"/>
      <c r="AD9" s="1196"/>
      <c r="AE9" s="1196"/>
      <c r="AF9" s="2" t="s">
        <v>480</v>
      </c>
      <c r="AG9" s="38" t="s">
        <v>479</v>
      </c>
      <c r="AM9" s="670" t="s">
        <v>396</v>
      </c>
      <c r="AN9" s="1173" t="s">
        <v>2097</v>
      </c>
      <c r="AO9" s="1173"/>
      <c r="AP9" s="1174"/>
      <c r="AQ9" s="9"/>
      <c r="AR9" s="13"/>
      <c r="AS9" s="9"/>
    </row>
    <row r="10" spans="2:45" x14ac:dyDescent="0.15">
      <c r="B10" s="1199"/>
      <c r="C10" s="652" t="s">
        <v>282</v>
      </c>
      <c r="D10" s="330"/>
      <c r="E10" s="330"/>
      <c r="F10" s="330"/>
      <c r="G10" s="25" t="s">
        <v>396</v>
      </c>
      <c r="H10" s="2">
        <v>2</v>
      </c>
      <c r="I10" s="13"/>
      <c r="N10" s="9"/>
      <c r="R10" s="9" t="s">
        <v>481</v>
      </c>
      <c r="AM10" s="670" t="s">
        <v>396</v>
      </c>
      <c r="AN10" s="1173" t="s">
        <v>2094</v>
      </c>
      <c r="AO10" s="1173"/>
      <c r="AP10" s="1174"/>
      <c r="AQ10" s="9"/>
      <c r="AR10" s="13"/>
      <c r="AS10" s="9"/>
    </row>
    <row r="11" spans="2:45" x14ac:dyDescent="0.15">
      <c r="B11" s="1199"/>
      <c r="C11" s="652" t="s">
        <v>283</v>
      </c>
      <c r="D11" s="330"/>
      <c r="E11" s="330"/>
      <c r="F11" s="330"/>
      <c r="G11" s="25" t="s">
        <v>396</v>
      </c>
      <c r="H11" s="2">
        <v>1</v>
      </c>
      <c r="I11" s="13"/>
      <c r="N11" s="9"/>
      <c r="R11" s="9"/>
      <c r="S11" s="2" t="s">
        <v>764</v>
      </c>
      <c r="V11" s="2" t="s">
        <v>512</v>
      </c>
      <c r="W11" s="1197"/>
      <c r="X11" s="1197"/>
      <c r="Y11" s="1197"/>
      <c r="Z11" s="1197"/>
      <c r="AA11" s="1197"/>
      <c r="AB11" s="1197"/>
      <c r="AC11" s="1197"/>
      <c r="AD11" s="1197"/>
      <c r="AE11" s="1197"/>
      <c r="AF11" s="1197"/>
      <c r="AG11" s="1197"/>
      <c r="AH11" s="38" t="s">
        <v>482</v>
      </c>
      <c r="AM11" s="670" t="s">
        <v>396</v>
      </c>
      <c r="AN11" s="1173" t="s">
        <v>2095</v>
      </c>
      <c r="AO11" s="1173"/>
      <c r="AP11" s="1174"/>
      <c r="AQ11" s="9"/>
      <c r="AR11" s="13"/>
      <c r="AS11" s="9"/>
    </row>
    <row r="12" spans="2:45" x14ac:dyDescent="0.15">
      <c r="B12" s="1199"/>
      <c r="C12" s="9"/>
      <c r="G12" s="9"/>
      <c r="I12" s="13"/>
      <c r="N12" s="10"/>
      <c r="O12" s="11"/>
      <c r="P12" s="11"/>
      <c r="Q12" s="11"/>
      <c r="R12" s="10"/>
      <c r="S12" s="11" t="s">
        <v>765</v>
      </c>
      <c r="T12" s="11"/>
      <c r="U12" s="11"/>
      <c r="V12" s="11" t="s">
        <v>512</v>
      </c>
      <c r="W12" s="1211"/>
      <c r="X12" s="1211"/>
      <c r="Y12" s="1211"/>
      <c r="Z12" s="1211"/>
      <c r="AA12" s="1211"/>
      <c r="AB12" s="1211"/>
      <c r="AC12" s="1211"/>
      <c r="AD12" s="1211"/>
      <c r="AE12" s="1211"/>
      <c r="AF12" s="1211"/>
      <c r="AG12" s="1211"/>
      <c r="AH12" s="41" t="s">
        <v>483</v>
      </c>
      <c r="AI12" s="11"/>
      <c r="AJ12" s="11"/>
      <c r="AK12" s="11"/>
      <c r="AL12" s="12"/>
      <c r="AM12" s="670" t="s">
        <v>396</v>
      </c>
      <c r="AN12" s="1173" t="s">
        <v>2096</v>
      </c>
      <c r="AO12" s="1173"/>
      <c r="AP12" s="1174"/>
      <c r="AQ12" s="9"/>
      <c r="AR12" s="13"/>
      <c r="AS12" s="9"/>
    </row>
    <row r="13" spans="2:45" x14ac:dyDescent="0.15">
      <c r="B13" s="1199"/>
      <c r="C13" s="25" t="s">
        <v>396</v>
      </c>
      <c r="D13" s="2" t="s">
        <v>297</v>
      </c>
      <c r="G13" s="9"/>
      <c r="I13" s="13"/>
      <c r="N13" s="9" t="s">
        <v>484</v>
      </c>
      <c r="R13" s="9" t="s">
        <v>495</v>
      </c>
      <c r="W13" s="31" t="s">
        <v>538</v>
      </c>
      <c r="AM13" s="670" t="s">
        <v>396</v>
      </c>
      <c r="AN13" s="110"/>
      <c r="AO13" s="110"/>
      <c r="AP13" s="110"/>
      <c r="AQ13" s="9"/>
      <c r="AR13" s="13"/>
      <c r="AS13" s="9"/>
    </row>
    <row r="14" spans="2:45" x14ac:dyDescent="0.15">
      <c r="B14" s="1199"/>
      <c r="C14" s="32" t="s">
        <v>584</v>
      </c>
      <c r="G14" s="9"/>
      <c r="I14" s="13"/>
      <c r="N14" s="9"/>
      <c r="R14" s="9"/>
      <c r="S14" s="27" t="s">
        <v>396</v>
      </c>
      <c r="T14" s="2" t="s">
        <v>485</v>
      </c>
      <c r="AM14" s="670" t="s">
        <v>396</v>
      </c>
      <c r="AN14" s="110"/>
      <c r="AO14" s="110"/>
      <c r="AP14" s="110"/>
      <c r="AQ14" s="9"/>
      <c r="AR14" s="13"/>
      <c r="AS14" s="9"/>
    </row>
    <row r="15" spans="2:45" x14ac:dyDescent="0.15">
      <c r="B15" s="1199"/>
      <c r="C15" s="32" t="s">
        <v>585</v>
      </c>
      <c r="G15" s="9"/>
      <c r="I15" s="13"/>
      <c r="N15" s="9"/>
      <c r="R15" s="9"/>
      <c r="S15" s="27" t="s">
        <v>396</v>
      </c>
      <c r="T15" s="2" t="s">
        <v>486</v>
      </c>
      <c r="AM15" s="670" t="s">
        <v>396</v>
      </c>
      <c r="AN15" s="110"/>
      <c r="AO15" s="110"/>
      <c r="AP15" s="110"/>
      <c r="AQ15" s="9"/>
      <c r="AR15" s="13"/>
      <c r="AS15" s="9"/>
    </row>
    <row r="16" spans="2:45" x14ac:dyDescent="0.15">
      <c r="B16" s="1199"/>
      <c r="C16" s="9"/>
      <c r="G16" s="9"/>
      <c r="I16" s="13"/>
      <c r="N16" s="9"/>
      <c r="R16" s="9"/>
      <c r="T16" s="27" t="s">
        <v>396</v>
      </c>
      <c r="U16" s="2" t="s">
        <v>487</v>
      </c>
      <c r="X16" s="27" t="s">
        <v>396</v>
      </c>
      <c r="Y16" s="2" t="s">
        <v>488</v>
      </c>
      <c r="AC16" s="27" t="s">
        <v>396</v>
      </c>
      <c r="AD16" s="2" t="s">
        <v>489</v>
      </c>
      <c r="AH16" s="27" t="s">
        <v>396</v>
      </c>
      <c r="AI16" s="2" t="s">
        <v>490</v>
      </c>
      <c r="AM16" s="267"/>
      <c r="AN16" s="110"/>
      <c r="AO16" s="110"/>
      <c r="AP16" s="110"/>
      <c r="AQ16" s="9"/>
      <c r="AR16" s="13"/>
      <c r="AS16" s="9"/>
    </row>
    <row r="17" spans="2:45" x14ac:dyDescent="0.15">
      <c r="B17" s="1199"/>
      <c r="C17" s="9"/>
      <c r="G17" s="9"/>
      <c r="I17" s="13"/>
      <c r="N17" s="9"/>
      <c r="R17" s="9"/>
      <c r="S17" s="27" t="s">
        <v>396</v>
      </c>
      <c r="T17" s="2" t="s">
        <v>491</v>
      </c>
      <c r="AM17" s="267"/>
      <c r="AN17" s="110"/>
      <c r="AO17" s="110"/>
      <c r="AP17" s="110"/>
      <c r="AQ17" s="9"/>
      <c r="AR17" s="13"/>
      <c r="AS17" s="9"/>
    </row>
    <row r="18" spans="2:45" x14ac:dyDescent="0.15">
      <c r="B18" s="1199"/>
      <c r="C18" s="9"/>
      <c r="G18" s="9"/>
      <c r="I18" s="13"/>
      <c r="N18" s="9"/>
      <c r="R18" s="9"/>
      <c r="T18" s="27" t="s">
        <v>396</v>
      </c>
      <c r="U18" s="2" t="s">
        <v>492</v>
      </c>
      <c r="AB18" s="27" t="s">
        <v>396</v>
      </c>
      <c r="AC18" s="2" t="s">
        <v>493</v>
      </c>
      <c r="AM18" s="267"/>
      <c r="AN18" s="110"/>
      <c r="AO18" s="110"/>
      <c r="AP18" s="110"/>
      <c r="AQ18" s="9"/>
      <c r="AR18" s="13"/>
      <c r="AS18" s="9"/>
    </row>
    <row r="19" spans="2:45" x14ac:dyDescent="0.15">
      <c r="B19" s="1199"/>
      <c r="C19" s="9"/>
      <c r="G19" s="9"/>
      <c r="I19" s="13"/>
      <c r="N19" s="9"/>
      <c r="R19" s="9"/>
      <c r="S19" s="27" t="s">
        <v>396</v>
      </c>
      <c r="T19" s="2" t="s">
        <v>494</v>
      </c>
      <c r="W19" s="2" t="s">
        <v>512</v>
      </c>
      <c r="X19" s="1197"/>
      <c r="Y19" s="1197"/>
      <c r="Z19" s="1197"/>
      <c r="AA19" s="1197"/>
      <c r="AB19" s="1197"/>
      <c r="AC19" s="1197"/>
      <c r="AD19" s="1197"/>
      <c r="AE19" s="1197"/>
      <c r="AF19" s="1197"/>
      <c r="AG19" s="1197"/>
      <c r="AH19" s="1197"/>
      <c r="AI19" s="1197"/>
      <c r="AJ19" s="2" t="s">
        <v>513</v>
      </c>
      <c r="AM19" s="267"/>
      <c r="AN19" s="110"/>
      <c r="AO19" s="110"/>
      <c r="AP19" s="110"/>
      <c r="AQ19" s="9"/>
      <c r="AR19" s="13"/>
      <c r="AS19" s="9"/>
    </row>
    <row r="20" spans="2:45" x14ac:dyDescent="0.15">
      <c r="B20" s="1199"/>
      <c r="C20" s="9"/>
      <c r="G20" s="9"/>
      <c r="I20" s="13"/>
      <c r="N20" s="9"/>
      <c r="R20" s="9" t="s">
        <v>496</v>
      </c>
      <c r="AM20" s="267"/>
      <c r="AN20" s="110"/>
      <c r="AO20" s="110"/>
      <c r="AP20" s="110"/>
      <c r="AQ20" s="9"/>
      <c r="AR20" s="13"/>
      <c r="AS20" s="9"/>
    </row>
    <row r="21" spans="2:45" x14ac:dyDescent="0.15">
      <c r="B21" s="1199"/>
      <c r="C21" s="9"/>
      <c r="G21" s="9"/>
      <c r="I21" s="13"/>
      <c r="N21" s="9"/>
      <c r="R21" s="9"/>
      <c r="S21" s="27" t="s">
        <v>396</v>
      </c>
      <c r="T21" s="2" t="s">
        <v>704</v>
      </c>
      <c r="AM21" s="267"/>
      <c r="AN21" s="110"/>
      <c r="AO21" s="110"/>
      <c r="AP21" s="110"/>
      <c r="AQ21" s="9"/>
      <c r="AR21" s="13"/>
      <c r="AS21" s="9"/>
    </row>
    <row r="22" spans="2:45" x14ac:dyDescent="0.15">
      <c r="B22" s="1199"/>
      <c r="C22" s="9"/>
      <c r="G22" s="9"/>
      <c r="I22" s="13"/>
      <c r="N22" s="9"/>
      <c r="R22" s="9"/>
      <c r="T22" s="2" t="s">
        <v>705</v>
      </c>
      <c r="AM22" s="267"/>
      <c r="AN22" s="110"/>
      <c r="AO22" s="110"/>
      <c r="AP22" s="110"/>
      <c r="AQ22" s="9"/>
      <c r="AR22" s="13"/>
      <c r="AS22" s="9"/>
    </row>
    <row r="23" spans="2:45" ht="13.5" customHeight="1" x14ac:dyDescent="0.15">
      <c r="B23" s="1199"/>
      <c r="C23" s="9"/>
      <c r="G23" s="9"/>
      <c r="I23" s="13"/>
      <c r="N23" s="9"/>
      <c r="R23" s="9"/>
      <c r="S23" s="6"/>
      <c r="T23" s="7"/>
      <c r="U23" s="7"/>
      <c r="V23" s="7"/>
      <c r="W23" s="7"/>
      <c r="X23" s="1175" t="s">
        <v>497</v>
      </c>
      <c r="Y23" s="1176"/>
      <c r="Z23" s="1176"/>
      <c r="AA23" s="1192"/>
      <c r="AB23" s="1175" t="s">
        <v>498</v>
      </c>
      <c r="AC23" s="1176"/>
      <c r="AD23" s="1176"/>
      <c r="AE23" s="1192"/>
      <c r="AF23" s="1175" t="s">
        <v>499</v>
      </c>
      <c r="AG23" s="1176"/>
      <c r="AH23" s="1176"/>
      <c r="AI23" s="1192"/>
      <c r="AJ23" s="9"/>
      <c r="AM23" s="267"/>
      <c r="AN23" s="110"/>
      <c r="AO23" s="110"/>
      <c r="AP23" s="110"/>
      <c r="AQ23" s="9"/>
      <c r="AR23" s="13"/>
      <c r="AS23" s="9"/>
    </row>
    <row r="24" spans="2:45" ht="13.5" customHeight="1" x14ac:dyDescent="0.15">
      <c r="B24" s="1199"/>
      <c r="C24" s="9"/>
      <c r="G24" s="9"/>
      <c r="I24" s="13"/>
      <c r="N24" s="9"/>
      <c r="R24" s="9"/>
      <c r="S24" s="9" t="s">
        <v>500</v>
      </c>
      <c r="X24" s="1193" t="s">
        <v>507</v>
      </c>
      <c r="Y24" s="1194"/>
      <c r="Z24" s="1194"/>
      <c r="AA24" s="1195"/>
      <c r="AB24" s="1193" t="s">
        <v>508</v>
      </c>
      <c r="AC24" s="1194"/>
      <c r="AD24" s="1194"/>
      <c r="AE24" s="1195"/>
      <c r="AF24" s="1193" t="s">
        <v>509</v>
      </c>
      <c r="AG24" s="1194"/>
      <c r="AH24" s="1194"/>
      <c r="AI24" s="1195"/>
      <c r="AJ24" s="9"/>
      <c r="AM24" s="267"/>
      <c r="AN24" s="110"/>
      <c r="AO24" s="110"/>
      <c r="AP24" s="110"/>
      <c r="AQ24" s="9"/>
      <c r="AR24" s="13"/>
      <c r="AS24" s="9"/>
    </row>
    <row r="25" spans="2:45" ht="13.5" customHeight="1" x14ac:dyDescent="0.15">
      <c r="B25" s="9"/>
      <c r="C25" s="652"/>
      <c r="D25" s="330"/>
      <c r="E25" s="330"/>
      <c r="F25" s="330"/>
      <c r="G25" s="9"/>
      <c r="I25" s="13"/>
      <c r="N25" s="9"/>
      <c r="R25" s="9"/>
      <c r="S25" s="34" t="s">
        <v>501</v>
      </c>
      <c r="T25" s="35"/>
      <c r="U25" s="35"/>
      <c r="V25" s="35"/>
      <c r="W25" s="35"/>
      <c r="X25" s="1180"/>
      <c r="Y25" s="1181"/>
      <c r="Z25" s="1181"/>
      <c r="AA25" s="1182"/>
      <c r="AB25" s="1180"/>
      <c r="AC25" s="1181"/>
      <c r="AD25" s="1181"/>
      <c r="AE25" s="1182"/>
      <c r="AF25" s="1180"/>
      <c r="AG25" s="1181"/>
      <c r="AH25" s="1181"/>
      <c r="AI25" s="1182"/>
      <c r="AJ25" s="9"/>
      <c r="AM25" s="267"/>
      <c r="AN25" s="110"/>
      <c r="AO25" s="110"/>
      <c r="AP25" s="110"/>
      <c r="AQ25" s="9"/>
      <c r="AR25" s="13"/>
      <c r="AS25" s="9"/>
    </row>
    <row r="26" spans="2:45" ht="13.5" customHeight="1" x14ac:dyDescent="0.15">
      <c r="B26" s="9"/>
      <c r="C26" s="652"/>
      <c r="D26" s="330"/>
      <c r="E26" s="330"/>
      <c r="F26" s="330"/>
      <c r="G26" s="9"/>
      <c r="I26" s="13"/>
      <c r="N26" s="9"/>
      <c r="R26" s="9"/>
      <c r="S26" s="9" t="s">
        <v>502</v>
      </c>
      <c r="X26" s="1177" t="s">
        <v>507</v>
      </c>
      <c r="Y26" s="1178"/>
      <c r="Z26" s="1178"/>
      <c r="AA26" s="1179"/>
      <c r="AB26" s="1177" t="s">
        <v>510</v>
      </c>
      <c r="AC26" s="1178"/>
      <c r="AD26" s="1178"/>
      <c r="AE26" s="1179"/>
      <c r="AF26" s="1177" t="s">
        <v>509</v>
      </c>
      <c r="AG26" s="1178"/>
      <c r="AH26" s="1178"/>
      <c r="AI26" s="1179"/>
      <c r="AJ26" s="9"/>
      <c r="AM26" s="267"/>
      <c r="AN26" s="110"/>
      <c r="AO26" s="110"/>
      <c r="AP26" s="110"/>
      <c r="AQ26" s="9"/>
      <c r="AR26" s="13"/>
      <c r="AS26" s="9"/>
    </row>
    <row r="27" spans="2:45" ht="13.5" customHeight="1" x14ac:dyDescent="0.15">
      <c r="B27" s="9"/>
      <c r="C27" s="652"/>
      <c r="D27" s="330"/>
      <c r="E27" s="330"/>
      <c r="F27" s="330"/>
      <c r="G27" s="9"/>
      <c r="I27" s="13"/>
      <c r="N27" s="9"/>
      <c r="R27" s="9"/>
      <c r="S27" s="34" t="s">
        <v>503</v>
      </c>
      <c r="T27" s="35"/>
      <c r="U27" s="35"/>
      <c r="V27" s="35"/>
      <c r="W27" s="35"/>
      <c r="X27" s="1180"/>
      <c r="Y27" s="1181"/>
      <c r="Z27" s="1181"/>
      <c r="AA27" s="1182"/>
      <c r="AB27" s="1180"/>
      <c r="AC27" s="1181"/>
      <c r="AD27" s="1181"/>
      <c r="AE27" s="1182"/>
      <c r="AF27" s="1180"/>
      <c r="AG27" s="1181"/>
      <c r="AH27" s="1181"/>
      <c r="AI27" s="1182"/>
      <c r="AJ27" s="9"/>
      <c r="AM27" s="267"/>
      <c r="AN27" s="110"/>
      <c r="AO27" s="110"/>
      <c r="AP27" s="110"/>
      <c r="AQ27" s="9"/>
      <c r="AR27" s="13"/>
      <c r="AS27" s="9"/>
    </row>
    <row r="28" spans="2:45" ht="13.5" customHeight="1" x14ac:dyDescent="0.15">
      <c r="B28" s="9"/>
      <c r="C28" s="652"/>
      <c r="D28" s="330"/>
      <c r="E28" s="330"/>
      <c r="F28" s="330"/>
      <c r="G28" s="9"/>
      <c r="I28" s="13"/>
      <c r="N28" s="9"/>
      <c r="R28" s="9"/>
      <c r="S28" s="9" t="s">
        <v>504</v>
      </c>
      <c r="X28" s="1186"/>
      <c r="Y28" s="1187"/>
      <c r="Z28" s="1187"/>
      <c r="AA28" s="1188"/>
      <c r="AB28" s="1177" t="s">
        <v>511</v>
      </c>
      <c r="AC28" s="1178"/>
      <c r="AD28" s="1178"/>
      <c r="AE28" s="1179"/>
      <c r="AF28" s="1177" t="s">
        <v>509</v>
      </c>
      <c r="AG28" s="1178"/>
      <c r="AH28" s="1178"/>
      <c r="AI28" s="1179"/>
      <c r="AJ28" s="9"/>
      <c r="AM28" s="267"/>
      <c r="AN28" s="110"/>
      <c r="AO28" s="110"/>
      <c r="AP28" s="110"/>
      <c r="AQ28" s="9"/>
      <c r="AR28" s="13"/>
      <c r="AS28" s="9"/>
    </row>
    <row r="29" spans="2:45" x14ac:dyDescent="0.15">
      <c r="B29" s="9"/>
      <c r="C29" s="9"/>
      <c r="G29" s="9"/>
      <c r="I29" s="13"/>
      <c r="N29" s="9"/>
      <c r="R29" s="9"/>
      <c r="S29" s="36"/>
      <c r="T29" s="35"/>
      <c r="U29" s="35"/>
      <c r="V29" s="35"/>
      <c r="W29" s="35"/>
      <c r="X29" s="1208"/>
      <c r="Y29" s="1209"/>
      <c r="Z29" s="1209"/>
      <c r="AA29" s="1210"/>
      <c r="AB29" s="1180"/>
      <c r="AC29" s="1181"/>
      <c r="AD29" s="1181"/>
      <c r="AE29" s="1182"/>
      <c r="AF29" s="1180"/>
      <c r="AG29" s="1181"/>
      <c r="AH29" s="1181"/>
      <c r="AI29" s="1182"/>
      <c r="AJ29" s="9"/>
      <c r="AM29" s="267"/>
      <c r="AN29" s="110"/>
      <c r="AO29" s="110"/>
      <c r="AP29" s="110"/>
      <c r="AQ29" s="9"/>
      <c r="AR29" s="13"/>
      <c r="AS29" s="9"/>
    </row>
    <row r="30" spans="2:45" x14ac:dyDescent="0.15">
      <c r="B30" s="9"/>
      <c r="C30" s="9"/>
      <c r="D30" s="109"/>
      <c r="E30" s="109"/>
      <c r="F30" s="664"/>
      <c r="G30" s="9"/>
      <c r="I30" s="13"/>
      <c r="N30" s="9"/>
      <c r="R30" s="9"/>
      <c r="S30" s="9" t="s">
        <v>505</v>
      </c>
      <c r="X30" s="1186"/>
      <c r="Y30" s="1187"/>
      <c r="Z30" s="1187"/>
      <c r="AA30" s="1188"/>
      <c r="AB30" s="1177" t="s">
        <v>511</v>
      </c>
      <c r="AC30" s="1178"/>
      <c r="AD30" s="1178"/>
      <c r="AE30" s="1179"/>
      <c r="AF30" s="1177" t="s">
        <v>509</v>
      </c>
      <c r="AG30" s="1178"/>
      <c r="AH30" s="1178"/>
      <c r="AI30" s="1179"/>
      <c r="AJ30" s="9"/>
      <c r="AM30" s="267"/>
      <c r="AN30" s="110"/>
      <c r="AO30" s="110"/>
      <c r="AP30" s="110"/>
      <c r="AQ30" s="9"/>
      <c r="AR30" s="13"/>
      <c r="AS30" s="9"/>
    </row>
    <row r="31" spans="2:45" x14ac:dyDescent="0.15">
      <c r="B31" s="9"/>
      <c r="C31" s="9"/>
      <c r="D31" s="31"/>
      <c r="G31" s="9"/>
      <c r="I31" s="13"/>
      <c r="N31" s="9"/>
      <c r="R31" s="9"/>
      <c r="S31" s="33" t="s">
        <v>506</v>
      </c>
      <c r="T31" s="11"/>
      <c r="U31" s="11"/>
      <c r="V31" s="11"/>
      <c r="W31" s="11"/>
      <c r="X31" s="1189"/>
      <c r="Y31" s="1190"/>
      <c r="Z31" s="1190"/>
      <c r="AA31" s="1191"/>
      <c r="AB31" s="1183"/>
      <c r="AC31" s="1184"/>
      <c r="AD31" s="1184"/>
      <c r="AE31" s="1185"/>
      <c r="AF31" s="1183"/>
      <c r="AG31" s="1184"/>
      <c r="AH31" s="1184"/>
      <c r="AI31" s="1185"/>
      <c r="AJ31" s="9"/>
      <c r="AM31" s="267"/>
      <c r="AN31" s="110"/>
      <c r="AO31" s="110"/>
      <c r="AP31" s="110"/>
      <c r="AQ31" s="9"/>
      <c r="AR31" s="13"/>
      <c r="AS31" s="9"/>
    </row>
    <row r="32" spans="2:45" x14ac:dyDescent="0.15">
      <c r="B32" s="9"/>
      <c r="C32" s="9"/>
      <c r="G32" s="9"/>
      <c r="I32" s="13"/>
      <c r="N32" s="10"/>
      <c r="O32" s="11"/>
      <c r="P32" s="11"/>
      <c r="Q32" s="11"/>
      <c r="R32" s="10"/>
      <c r="S32" s="37" t="s">
        <v>537</v>
      </c>
      <c r="T32" s="11"/>
      <c r="U32" s="11"/>
      <c r="V32" s="11"/>
      <c r="W32" s="11"/>
      <c r="X32" s="11"/>
      <c r="Y32" s="11"/>
      <c r="Z32" s="11"/>
      <c r="AA32" s="11"/>
      <c r="AB32" s="11"/>
      <c r="AC32" s="11"/>
      <c r="AD32" s="11"/>
      <c r="AE32" s="11"/>
      <c r="AF32" s="11"/>
      <c r="AG32" s="11"/>
      <c r="AH32" s="11"/>
      <c r="AI32" s="11"/>
      <c r="AJ32" s="11"/>
      <c r="AK32" s="11"/>
      <c r="AL32" s="12"/>
      <c r="AM32" s="267"/>
      <c r="AN32" s="110"/>
      <c r="AO32" s="110"/>
      <c r="AP32" s="110"/>
      <c r="AQ32" s="9"/>
      <c r="AR32" s="13"/>
      <c r="AS32" s="9"/>
    </row>
    <row r="33" spans="2:45" x14ac:dyDescent="0.15">
      <c r="B33" s="9"/>
      <c r="C33" s="653"/>
      <c r="D33" s="654"/>
      <c r="E33" s="654"/>
      <c r="F33" s="654"/>
      <c r="G33" s="9"/>
      <c r="I33" s="13"/>
      <c r="N33" s="9" t="s">
        <v>514</v>
      </c>
      <c r="R33" s="9" t="s">
        <v>587</v>
      </c>
      <c r="Y33" s="2" t="s">
        <v>1386</v>
      </c>
      <c r="Z33" s="1196"/>
      <c r="AA33" s="1196"/>
      <c r="AB33" s="1196"/>
      <c r="AC33" s="1196"/>
      <c r="AD33" s="1196"/>
      <c r="AE33" s="1196"/>
      <c r="AF33" s="1196"/>
      <c r="AG33" s="1196"/>
      <c r="AH33" s="1196"/>
      <c r="AI33" s="1196"/>
      <c r="AJ33" s="1196"/>
      <c r="AK33" s="2" t="s">
        <v>513</v>
      </c>
      <c r="AM33" s="267"/>
      <c r="AN33" s="110"/>
      <c r="AO33" s="110"/>
      <c r="AP33" s="110"/>
      <c r="AQ33" s="9"/>
      <c r="AR33" s="13"/>
      <c r="AS33" s="9"/>
    </row>
    <row r="34" spans="2:45" x14ac:dyDescent="0.15">
      <c r="B34" s="9"/>
      <c r="C34" s="653"/>
      <c r="D34" s="654"/>
      <c r="E34" s="654"/>
      <c r="F34" s="654"/>
      <c r="G34" s="9"/>
      <c r="I34" s="13"/>
      <c r="N34" s="9" t="s">
        <v>2400</v>
      </c>
      <c r="R34" s="9"/>
      <c r="S34" s="2" t="s">
        <v>515</v>
      </c>
      <c r="X34" s="1197"/>
      <c r="Y34" s="1197"/>
      <c r="Z34" s="1197"/>
      <c r="AA34" s="1197"/>
      <c r="AB34" s="1197"/>
      <c r="AC34" s="1197"/>
      <c r="AD34" s="1197"/>
      <c r="AE34" s="1197"/>
      <c r="AF34" s="1197"/>
      <c r="AG34" s="2" t="s">
        <v>516</v>
      </c>
      <c r="AI34" s="2" t="s">
        <v>513</v>
      </c>
      <c r="AM34" s="267"/>
      <c r="AN34" s="110"/>
      <c r="AO34" s="110"/>
      <c r="AP34" s="110"/>
      <c r="AQ34" s="9"/>
      <c r="AR34" s="13"/>
      <c r="AS34" s="9"/>
    </row>
    <row r="35" spans="2:45" x14ac:dyDescent="0.15">
      <c r="B35" s="9"/>
      <c r="C35" s="9"/>
      <c r="G35" s="9"/>
      <c r="I35" s="13"/>
      <c r="N35" s="9"/>
      <c r="R35" s="9" t="s">
        <v>517</v>
      </c>
      <c r="AM35" s="267"/>
      <c r="AN35" s="110"/>
      <c r="AO35" s="110"/>
      <c r="AP35" s="110"/>
      <c r="AQ35" s="9"/>
      <c r="AR35" s="13"/>
      <c r="AS35" s="9"/>
    </row>
    <row r="36" spans="2:45" x14ac:dyDescent="0.15">
      <c r="B36" s="9"/>
      <c r="C36" s="9"/>
      <c r="G36" s="9"/>
      <c r="I36" s="13"/>
      <c r="N36" s="9"/>
      <c r="R36" s="9"/>
      <c r="S36" s="27" t="s">
        <v>396</v>
      </c>
      <c r="T36" s="2" t="s">
        <v>518</v>
      </c>
      <c r="W36" s="27" t="s">
        <v>396</v>
      </c>
      <c r="X36" s="2" t="s">
        <v>519</v>
      </c>
      <c r="AA36" s="27" t="s">
        <v>396</v>
      </c>
      <c r="AB36" s="2" t="s">
        <v>520</v>
      </c>
      <c r="AM36" s="267"/>
      <c r="AN36" s="110"/>
      <c r="AO36" s="110"/>
      <c r="AP36" s="110"/>
      <c r="AQ36" s="9"/>
      <c r="AR36" s="13"/>
      <c r="AS36" s="9"/>
    </row>
    <row r="37" spans="2:45" x14ac:dyDescent="0.15">
      <c r="B37" s="9"/>
      <c r="C37" s="9"/>
      <c r="G37" s="9"/>
      <c r="I37" s="13"/>
      <c r="N37" s="9"/>
      <c r="R37" s="9"/>
      <c r="S37" s="27" t="s">
        <v>396</v>
      </c>
      <c r="T37" s="2" t="s">
        <v>521</v>
      </c>
      <c r="AM37" s="267"/>
      <c r="AN37" s="110"/>
      <c r="AO37" s="110"/>
      <c r="AP37" s="110"/>
      <c r="AQ37" s="9"/>
      <c r="AR37" s="13"/>
      <c r="AS37" s="9"/>
    </row>
    <row r="38" spans="2:45" x14ac:dyDescent="0.15">
      <c r="B38" s="9"/>
      <c r="C38" s="9"/>
      <c r="G38" s="9"/>
      <c r="I38" s="13"/>
      <c r="N38" s="9"/>
      <c r="R38" s="9" t="s">
        <v>522</v>
      </c>
      <c r="AM38" s="267"/>
      <c r="AN38" s="110"/>
      <c r="AO38" s="110"/>
      <c r="AP38" s="110"/>
      <c r="AQ38" s="9"/>
      <c r="AR38" s="13"/>
      <c r="AS38" s="9"/>
    </row>
    <row r="39" spans="2:45" x14ac:dyDescent="0.15">
      <c r="B39" s="9"/>
      <c r="C39" s="9"/>
      <c r="G39" s="9"/>
      <c r="I39" s="13"/>
      <c r="N39" s="9"/>
      <c r="R39" s="9"/>
      <c r="S39" s="27" t="s">
        <v>396</v>
      </c>
      <c r="T39" s="2" t="s">
        <v>523</v>
      </c>
      <c r="W39" s="27" t="s">
        <v>396</v>
      </c>
      <c r="X39" s="2" t="s">
        <v>524</v>
      </c>
      <c r="AA39" s="27" t="s">
        <v>396</v>
      </c>
      <c r="AB39" s="2" t="s">
        <v>525</v>
      </c>
      <c r="AM39" s="267"/>
      <c r="AN39" s="110"/>
      <c r="AO39" s="110"/>
      <c r="AP39" s="110"/>
      <c r="AQ39" s="9"/>
      <c r="AR39" s="13"/>
      <c r="AS39" s="9"/>
    </row>
    <row r="40" spans="2:45" x14ac:dyDescent="0.15">
      <c r="B40" s="9"/>
      <c r="C40" s="9"/>
      <c r="G40" s="9"/>
      <c r="I40" s="13"/>
      <c r="N40" s="10"/>
      <c r="O40" s="11"/>
      <c r="P40" s="11"/>
      <c r="Q40" s="11"/>
      <c r="R40" s="10"/>
      <c r="S40" s="28" t="s">
        <v>396</v>
      </c>
      <c r="T40" s="11" t="s">
        <v>27</v>
      </c>
      <c r="U40" s="1211"/>
      <c r="V40" s="1211"/>
      <c r="W40" s="1211"/>
      <c r="X40" s="1211"/>
      <c r="Y40" s="1211"/>
      <c r="Z40" s="1211"/>
      <c r="AA40" s="1211"/>
      <c r="AB40" s="1211"/>
      <c r="AC40" s="1211"/>
      <c r="AD40" s="1211"/>
      <c r="AE40" s="11" t="s">
        <v>52</v>
      </c>
      <c r="AF40" s="11"/>
      <c r="AG40" s="11"/>
      <c r="AH40" s="11"/>
      <c r="AI40" s="11"/>
      <c r="AJ40" s="11"/>
      <c r="AK40" s="11"/>
      <c r="AL40" s="12"/>
      <c r="AM40" s="267"/>
      <c r="AN40" s="110"/>
      <c r="AO40" s="110"/>
      <c r="AP40" s="110"/>
      <c r="AQ40" s="9"/>
      <c r="AR40" s="13"/>
      <c r="AS40" s="9"/>
    </row>
    <row r="41" spans="2:45" x14ac:dyDescent="0.15">
      <c r="B41" s="9"/>
      <c r="C41" s="9"/>
      <c r="G41" s="9"/>
      <c r="I41" s="13"/>
      <c r="N41" s="9" t="s">
        <v>514</v>
      </c>
      <c r="R41" s="9" t="s">
        <v>2402</v>
      </c>
      <c r="AM41" s="267"/>
      <c r="AN41" s="110"/>
      <c r="AO41" s="110"/>
      <c r="AP41" s="110"/>
      <c r="AQ41" s="9"/>
      <c r="AR41" s="13"/>
      <c r="AS41" s="9"/>
    </row>
    <row r="42" spans="2:45" x14ac:dyDescent="0.15">
      <c r="B42" s="9"/>
      <c r="C42" s="9"/>
      <c r="G42" s="9"/>
      <c r="I42" s="13"/>
      <c r="N42" s="9" t="s">
        <v>2401</v>
      </c>
      <c r="R42" s="9"/>
      <c r="S42" s="27" t="s">
        <v>396</v>
      </c>
      <c r="T42" s="2" t="s">
        <v>2404</v>
      </c>
      <c r="AM42" s="267"/>
      <c r="AN42" s="110"/>
      <c r="AO42" s="110"/>
      <c r="AP42" s="110"/>
      <c r="AQ42" s="9"/>
      <c r="AR42" s="13"/>
      <c r="AS42" s="9"/>
    </row>
    <row r="43" spans="2:45" x14ac:dyDescent="0.15">
      <c r="B43" s="9"/>
      <c r="C43" s="9"/>
      <c r="G43" s="9"/>
      <c r="I43" s="13"/>
      <c r="N43" s="9"/>
      <c r="R43" s="9" t="s">
        <v>2405</v>
      </c>
      <c r="AM43" s="267"/>
      <c r="AN43" s="110"/>
      <c r="AO43" s="110"/>
      <c r="AP43" s="110"/>
      <c r="AQ43" s="9"/>
      <c r="AR43" s="13"/>
      <c r="AS43" s="9"/>
    </row>
    <row r="44" spans="2:45" x14ac:dyDescent="0.15">
      <c r="B44" s="9"/>
      <c r="C44" s="9"/>
      <c r="G44" s="9"/>
      <c r="I44" s="13"/>
      <c r="N44" s="9"/>
      <c r="R44" s="9"/>
      <c r="S44" s="27" t="s">
        <v>396</v>
      </c>
      <c r="T44" s="2" t="s">
        <v>2411</v>
      </c>
      <c r="AM44" s="267"/>
      <c r="AN44" s="110"/>
      <c r="AO44" s="110"/>
      <c r="AP44" s="110"/>
      <c r="AQ44" s="9"/>
      <c r="AR44" s="13"/>
      <c r="AS44" s="9"/>
    </row>
    <row r="45" spans="2:45" x14ac:dyDescent="0.15">
      <c r="B45" s="9"/>
      <c r="C45" s="9"/>
      <c r="G45" s="9"/>
      <c r="I45" s="13"/>
      <c r="N45" s="9"/>
      <c r="R45" s="9" t="s">
        <v>2403</v>
      </c>
      <c r="AM45" s="267"/>
      <c r="AN45" s="110"/>
      <c r="AO45" s="110"/>
      <c r="AP45" s="110"/>
      <c r="AQ45" s="9"/>
      <c r="AR45" s="13"/>
      <c r="AS45" s="9"/>
    </row>
    <row r="46" spans="2:45" x14ac:dyDescent="0.15">
      <c r="B46" s="9"/>
      <c r="C46" s="9"/>
      <c r="G46" s="9"/>
      <c r="I46" s="13"/>
      <c r="N46" s="9"/>
      <c r="R46" s="9"/>
      <c r="S46" s="27" t="s">
        <v>396</v>
      </c>
      <c r="T46" s="2" t="s">
        <v>2406</v>
      </c>
      <c r="AM46" s="267"/>
      <c r="AN46" s="110"/>
      <c r="AO46" s="110"/>
      <c r="AP46" s="110"/>
      <c r="AQ46" s="9"/>
      <c r="AR46" s="13"/>
      <c r="AS46" s="9"/>
    </row>
    <row r="47" spans="2:45" x14ac:dyDescent="0.15">
      <c r="B47" s="9"/>
      <c r="C47" s="9"/>
      <c r="G47" s="9"/>
      <c r="I47" s="13"/>
      <c r="N47" s="9"/>
      <c r="R47" s="9" t="s">
        <v>2407</v>
      </c>
      <c r="AM47" s="267"/>
      <c r="AN47" s="110"/>
      <c r="AO47" s="110"/>
      <c r="AP47" s="110"/>
      <c r="AQ47" s="9"/>
      <c r="AR47" s="13"/>
      <c r="AS47" s="9"/>
    </row>
    <row r="48" spans="2:45" x14ac:dyDescent="0.15">
      <c r="B48" s="9"/>
      <c r="C48" s="9"/>
      <c r="G48" s="9"/>
      <c r="I48" s="13"/>
      <c r="N48" s="9"/>
      <c r="R48" s="9"/>
      <c r="S48" s="27" t="s">
        <v>396</v>
      </c>
      <c r="T48" s="2" t="s">
        <v>2408</v>
      </c>
      <c r="AM48" s="267"/>
      <c r="AN48" s="110"/>
      <c r="AO48" s="110"/>
      <c r="AP48" s="110"/>
      <c r="AQ48" s="9"/>
      <c r="AR48" s="13"/>
      <c r="AS48" s="9"/>
    </row>
    <row r="49" spans="2:45" x14ac:dyDescent="0.15">
      <c r="B49" s="9"/>
      <c r="C49" s="9"/>
      <c r="G49" s="9"/>
      <c r="I49" s="13"/>
      <c r="N49" s="9"/>
      <c r="R49" s="9" t="s">
        <v>2409</v>
      </c>
      <c r="AM49" s="267"/>
      <c r="AN49" s="110"/>
      <c r="AO49" s="110"/>
      <c r="AP49" s="110"/>
      <c r="AQ49" s="9"/>
      <c r="AR49" s="13"/>
      <c r="AS49" s="9"/>
    </row>
    <row r="50" spans="2:45" x14ac:dyDescent="0.15">
      <c r="B50" s="9"/>
      <c r="C50" s="9"/>
      <c r="G50" s="9"/>
      <c r="I50" s="13"/>
      <c r="N50" s="9"/>
      <c r="R50" s="9"/>
      <c r="S50" s="27" t="s">
        <v>396</v>
      </c>
      <c r="T50" s="2" t="s">
        <v>2412</v>
      </c>
      <c r="AB50" s="27" t="s">
        <v>396</v>
      </c>
      <c r="AC50" s="2" t="s">
        <v>2413</v>
      </c>
      <c r="AM50" s="267"/>
      <c r="AN50" s="110"/>
      <c r="AO50" s="110"/>
      <c r="AP50" s="110"/>
      <c r="AQ50" s="9"/>
      <c r="AR50" s="13"/>
      <c r="AS50" s="9"/>
    </row>
    <row r="51" spans="2:45" x14ac:dyDescent="0.15">
      <c r="B51" s="9"/>
      <c r="C51" s="9"/>
      <c r="G51" s="9"/>
      <c r="I51" s="13"/>
      <c r="N51" s="9"/>
      <c r="R51" s="9" t="s">
        <v>2410</v>
      </c>
      <c r="S51" s="2" t="s">
        <v>2414</v>
      </c>
      <c r="AM51" s="267"/>
      <c r="AN51" s="110"/>
      <c r="AO51" s="110"/>
      <c r="AP51" s="110"/>
      <c r="AQ51" s="9"/>
      <c r="AR51" s="13"/>
      <c r="AS51" s="9"/>
    </row>
    <row r="52" spans="2:45" x14ac:dyDescent="0.15">
      <c r="B52" s="9"/>
      <c r="C52" s="9"/>
      <c r="G52" s="9"/>
      <c r="I52" s="13"/>
      <c r="N52" s="9"/>
      <c r="R52" s="9"/>
      <c r="S52" s="27" t="s">
        <v>396</v>
      </c>
      <c r="T52" s="2" t="s">
        <v>2415</v>
      </c>
      <c r="AM52" s="267"/>
      <c r="AN52" s="110"/>
      <c r="AO52" s="110"/>
      <c r="AP52" s="110"/>
      <c r="AQ52" s="9"/>
      <c r="AR52" s="13"/>
      <c r="AS52" s="9"/>
    </row>
    <row r="53" spans="2:45" x14ac:dyDescent="0.15">
      <c r="B53" s="9"/>
      <c r="C53" s="10"/>
      <c r="D53" s="11"/>
      <c r="E53" s="11"/>
      <c r="F53" s="12"/>
      <c r="G53" s="9"/>
      <c r="I53" s="13"/>
      <c r="N53" s="10"/>
      <c r="O53" s="11"/>
      <c r="P53" s="11"/>
      <c r="Q53" s="11"/>
      <c r="R53" s="10"/>
      <c r="S53" s="11"/>
      <c r="T53" s="11" t="s">
        <v>2416</v>
      </c>
      <c r="U53" s="11"/>
      <c r="V53" s="11"/>
      <c r="W53" s="11"/>
      <c r="X53" s="11"/>
      <c r="Y53" s="11"/>
      <c r="Z53" s="11"/>
      <c r="AA53" s="11"/>
      <c r="AB53" s="11"/>
      <c r="AC53" s="11"/>
      <c r="AD53" s="11"/>
      <c r="AE53" s="11"/>
      <c r="AF53" s="11"/>
      <c r="AG53" s="11"/>
      <c r="AH53" s="11"/>
      <c r="AI53" s="11"/>
      <c r="AJ53" s="11"/>
      <c r="AK53" s="11"/>
      <c r="AL53" s="12"/>
      <c r="AM53" s="267"/>
      <c r="AN53" s="110"/>
      <c r="AO53" s="110"/>
      <c r="AP53" s="110"/>
      <c r="AQ53" s="9"/>
      <c r="AR53" s="13"/>
      <c r="AS53" s="9"/>
    </row>
    <row r="54" spans="2:45" x14ac:dyDescent="0.15">
      <c r="B54" s="9"/>
      <c r="C54" s="655" t="s">
        <v>1836</v>
      </c>
      <c r="D54" s="656" t="s">
        <v>1838</v>
      </c>
      <c r="E54" s="656"/>
      <c r="F54" s="656"/>
      <c r="G54" s="1202"/>
      <c r="H54" s="1203"/>
      <c r="I54" s="1204"/>
      <c r="N54" s="9" t="s">
        <v>526</v>
      </c>
      <c r="R54" s="25" t="s">
        <v>396</v>
      </c>
      <c r="S54" s="2" t="s">
        <v>526</v>
      </c>
      <c r="AM54" s="267"/>
      <c r="AN54" s="110"/>
      <c r="AO54" s="110"/>
      <c r="AP54" s="110"/>
      <c r="AQ54" s="9"/>
      <c r="AR54" s="13"/>
      <c r="AS54" s="9"/>
    </row>
    <row r="55" spans="2:45" x14ac:dyDescent="0.15">
      <c r="B55" s="30"/>
      <c r="C55" s="652" t="s">
        <v>494</v>
      </c>
      <c r="D55" s="330"/>
      <c r="E55" s="330"/>
      <c r="F55" s="330"/>
      <c r="G55" s="1205"/>
      <c r="H55" s="1206"/>
      <c r="I55" s="1207"/>
      <c r="N55" s="9"/>
      <c r="R55" s="9"/>
      <c r="S55" s="2" t="s">
        <v>527</v>
      </c>
      <c r="AM55" s="267"/>
      <c r="AN55" s="110"/>
      <c r="AO55" s="110"/>
      <c r="AP55" s="110"/>
      <c r="AQ55" s="9"/>
      <c r="AR55" s="13"/>
      <c r="AS55" s="9"/>
    </row>
    <row r="56" spans="2:45" x14ac:dyDescent="0.15">
      <c r="B56" s="9"/>
      <c r="C56" s="652" t="s">
        <v>1384</v>
      </c>
      <c r="D56" s="330"/>
      <c r="E56" s="330"/>
      <c r="F56" s="330"/>
      <c r="G56" s="1205"/>
      <c r="H56" s="1206"/>
      <c r="I56" s="1207"/>
      <c r="N56" s="9"/>
      <c r="R56" s="9"/>
      <c r="S56" s="2" t="s">
        <v>528</v>
      </c>
      <c r="AM56" s="267"/>
      <c r="AN56" s="110"/>
      <c r="AO56" s="110"/>
      <c r="AP56" s="110"/>
      <c r="AQ56" s="9"/>
      <c r="AR56" s="13"/>
      <c r="AS56" s="9"/>
    </row>
    <row r="57" spans="2:45" x14ac:dyDescent="0.15">
      <c r="B57" s="9"/>
      <c r="C57" s="652" t="s">
        <v>1385</v>
      </c>
      <c r="D57" s="330"/>
      <c r="E57" s="330"/>
      <c r="F57" s="330"/>
      <c r="G57" s="1205"/>
      <c r="H57" s="1206"/>
      <c r="I57" s="1207"/>
      <c r="N57" s="9"/>
      <c r="R57" s="9"/>
      <c r="T57" s="27" t="s">
        <v>396</v>
      </c>
      <c r="U57" s="2" t="s">
        <v>529</v>
      </c>
      <c r="AM57" s="267"/>
      <c r="AN57" s="110"/>
      <c r="AO57" s="110"/>
      <c r="AP57" s="110"/>
      <c r="AQ57" s="9"/>
      <c r="AR57" s="13"/>
      <c r="AS57" s="9"/>
    </row>
    <row r="58" spans="2:45" x14ac:dyDescent="0.15">
      <c r="B58" s="9"/>
      <c r="C58" s="9"/>
      <c r="G58" s="1205"/>
      <c r="H58" s="1206"/>
      <c r="I58" s="1207"/>
      <c r="N58" s="9"/>
      <c r="R58" s="9"/>
      <c r="T58" s="27" t="s">
        <v>396</v>
      </c>
      <c r="U58" s="2" t="s">
        <v>530</v>
      </c>
      <c r="AM58" s="267"/>
      <c r="AN58" s="110"/>
      <c r="AO58" s="110"/>
      <c r="AP58" s="110"/>
      <c r="AQ58" s="9"/>
      <c r="AR58" s="13"/>
      <c r="AS58" s="9"/>
    </row>
    <row r="59" spans="2:45" x14ac:dyDescent="0.15">
      <c r="B59" s="9"/>
      <c r="C59" s="25" t="s">
        <v>396</v>
      </c>
      <c r="D59" s="1200" t="s">
        <v>526</v>
      </c>
      <c r="E59" s="1200"/>
      <c r="F59" s="1201"/>
      <c r="G59" s="1205"/>
      <c r="H59" s="1206"/>
      <c r="I59" s="1207"/>
      <c r="N59" s="9"/>
      <c r="R59" s="9"/>
      <c r="T59" s="27" t="s">
        <v>396</v>
      </c>
      <c r="U59" s="2" t="s">
        <v>531</v>
      </c>
      <c r="AM59" s="267"/>
      <c r="AN59" s="110"/>
      <c r="AO59" s="110"/>
      <c r="AP59" s="110"/>
      <c r="AQ59" s="9"/>
      <c r="AR59" s="13"/>
      <c r="AS59" s="9"/>
    </row>
    <row r="60" spans="2:45" x14ac:dyDescent="0.15">
      <c r="B60" s="9"/>
      <c r="C60" s="25" t="s">
        <v>396</v>
      </c>
      <c r="D60" s="31" t="s">
        <v>494</v>
      </c>
      <c r="G60" s="1205"/>
      <c r="H60" s="1206"/>
      <c r="I60" s="1207"/>
      <c r="N60" s="9"/>
      <c r="R60" s="9"/>
      <c r="S60" s="2" t="s">
        <v>532</v>
      </c>
      <c r="AG60" s="27" t="s">
        <v>396</v>
      </c>
      <c r="AH60" s="2" t="s">
        <v>533</v>
      </c>
      <c r="AJ60" s="27" t="s">
        <v>396</v>
      </c>
      <c r="AK60" s="2" t="s">
        <v>534</v>
      </c>
      <c r="AM60" s="267"/>
      <c r="AN60" s="110"/>
      <c r="AO60" s="110"/>
      <c r="AP60" s="110"/>
      <c r="AQ60" s="9"/>
      <c r="AR60" s="13"/>
      <c r="AS60" s="9"/>
    </row>
    <row r="61" spans="2:45" x14ac:dyDescent="0.15">
      <c r="B61" s="9"/>
      <c r="C61" s="9"/>
      <c r="G61" s="1205"/>
      <c r="H61" s="1206"/>
      <c r="I61" s="1207"/>
      <c r="N61" s="9"/>
      <c r="R61" s="9"/>
      <c r="S61" s="2" t="s">
        <v>535</v>
      </c>
      <c r="AG61" s="27" t="s">
        <v>396</v>
      </c>
      <c r="AH61" s="2" t="s">
        <v>533</v>
      </c>
      <c r="AJ61" s="27" t="s">
        <v>396</v>
      </c>
      <c r="AK61" s="2" t="s">
        <v>534</v>
      </c>
      <c r="AM61" s="267"/>
      <c r="AN61" s="110"/>
      <c r="AO61" s="110"/>
      <c r="AP61" s="110"/>
      <c r="AQ61" s="9"/>
      <c r="AR61" s="13"/>
      <c r="AS61" s="9"/>
    </row>
    <row r="62" spans="2:45" x14ac:dyDescent="0.15">
      <c r="B62" s="9"/>
      <c r="C62" s="9"/>
      <c r="G62" s="1205"/>
      <c r="H62" s="1206"/>
      <c r="I62" s="1207"/>
      <c r="N62" s="9"/>
      <c r="R62" s="25" t="s">
        <v>396</v>
      </c>
      <c r="S62" s="2" t="s">
        <v>494</v>
      </c>
      <c r="AL62" s="13"/>
      <c r="AM62" s="267"/>
      <c r="AN62" s="110"/>
      <c r="AO62" s="110"/>
      <c r="AP62" s="110"/>
      <c r="AQ62" s="9"/>
      <c r="AR62" s="13"/>
      <c r="AS62" s="9"/>
    </row>
    <row r="63" spans="2:45" x14ac:dyDescent="0.15">
      <c r="B63" s="9"/>
      <c r="C63" s="10"/>
      <c r="D63" s="11"/>
      <c r="E63" s="11"/>
      <c r="F63" s="11"/>
      <c r="G63" s="1189"/>
      <c r="H63" s="1190"/>
      <c r="I63" s="1191"/>
      <c r="J63" s="11"/>
      <c r="K63" s="11"/>
      <c r="L63" s="11"/>
      <c r="M63" s="12"/>
      <c r="N63" s="10"/>
      <c r="O63" s="11"/>
      <c r="P63" s="11"/>
      <c r="Q63" s="11"/>
      <c r="R63" s="10"/>
      <c r="S63" s="37" t="s">
        <v>536</v>
      </c>
      <c r="T63" s="11"/>
      <c r="U63" s="11"/>
      <c r="V63" s="11"/>
      <c r="W63" s="11"/>
      <c r="X63" s="11"/>
      <c r="Y63" s="11"/>
      <c r="Z63" s="11"/>
      <c r="AA63" s="11"/>
      <c r="AB63" s="11"/>
      <c r="AC63" s="11"/>
      <c r="AD63" s="11"/>
      <c r="AE63" s="11"/>
      <c r="AF63" s="11"/>
      <c r="AG63" s="11"/>
      <c r="AH63" s="11"/>
      <c r="AI63" s="11"/>
      <c r="AJ63" s="11"/>
      <c r="AK63" s="11"/>
      <c r="AL63" s="12"/>
      <c r="AM63" s="268"/>
      <c r="AN63" s="108"/>
      <c r="AO63" s="108"/>
      <c r="AP63" s="108"/>
      <c r="AQ63" s="10"/>
      <c r="AR63" s="12"/>
      <c r="AS63" s="9"/>
    </row>
    <row r="64" spans="2:45" ht="12" customHeight="1" x14ac:dyDescent="0.15">
      <c r="B64" s="9"/>
      <c r="C64" s="652" t="s">
        <v>1836</v>
      </c>
      <c r="D64" s="330" t="s">
        <v>1839</v>
      </c>
      <c r="E64" s="330"/>
      <c r="F64" s="330"/>
      <c r="G64" s="1219"/>
      <c r="H64" s="1220"/>
      <c r="I64" s="1221"/>
      <c r="J64" s="2" t="s">
        <v>549</v>
      </c>
      <c r="N64" s="9" t="s">
        <v>550</v>
      </c>
      <c r="R64" s="9" t="s">
        <v>1474</v>
      </c>
      <c r="S64" s="31"/>
      <c r="W64" s="1212"/>
      <c r="X64" s="1212"/>
      <c r="Y64" s="1212"/>
      <c r="Z64" s="1212"/>
      <c r="AA64" s="1212"/>
      <c r="AB64" s="1212"/>
      <c r="AC64" s="1212"/>
      <c r="AD64" s="1212"/>
      <c r="AE64" s="1212"/>
      <c r="AF64" s="1212"/>
      <c r="AG64" s="1212"/>
      <c r="AH64" s="1212"/>
      <c r="AI64" s="1212"/>
      <c r="AJ64" s="1212"/>
      <c r="AK64" s="2" t="s">
        <v>52</v>
      </c>
      <c r="AM64" s="670" t="s">
        <v>396</v>
      </c>
      <c r="AN64" s="1173" t="s">
        <v>2097</v>
      </c>
      <c r="AO64" s="1173"/>
      <c r="AP64" s="1174"/>
      <c r="AQ64" s="9"/>
      <c r="AR64" s="13"/>
      <c r="AS64" s="9"/>
    </row>
    <row r="65" spans="2:45" ht="12" customHeight="1" x14ac:dyDescent="0.15">
      <c r="B65" s="9"/>
      <c r="C65" s="652" t="s">
        <v>544</v>
      </c>
      <c r="D65" s="330"/>
      <c r="E65" s="330"/>
      <c r="F65" s="330"/>
      <c r="G65" s="1222"/>
      <c r="H65" s="1223"/>
      <c r="I65" s="1224"/>
      <c r="N65" s="9" t="s">
        <v>1472</v>
      </c>
      <c r="R65" s="9"/>
      <c r="S65" s="27" t="s">
        <v>396</v>
      </c>
      <c r="T65" s="330" t="s">
        <v>1473</v>
      </c>
      <c r="U65" s="330"/>
      <c r="V65" s="330"/>
      <c r="W65" s="330"/>
      <c r="X65" s="330"/>
      <c r="Y65" s="330"/>
      <c r="Z65" s="330" t="s">
        <v>1491</v>
      </c>
      <c r="AA65" s="1218"/>
      <c r="AB65" s="1218"/>
      <c r="AC65" s="1218"/>
      <c r="AD65" s="1218"/>
      <c r="AE65" s="330" t="s">
        <v>1492</v>
      </c>
      <c r="AF65" s="330"/>
      <c r="AG65" s="330"/>
      <c r="AH65" s="926"/>
      <c r="AI65" s="330"/>
      <c r="AJ65" s="1216" t="s">
        <v>1493</v>
      </c>
      <c r="AK65" s="1216"/>
      <c r="AL65" s="1217"/>
      <c r="AM65" s="670" t="s">
        <v>396</v>
      </c>
      <c r="AN65" s="1173" t="s">
        <v>2094</v>
      </c>
      <c r="AO65" s="1173"/>
      <c r="AP65" s="1174"/>
      <c r="AQ65" s="9"/>
      <c r="AR65" s="13"/>
      <c r="AS65" s="9"/>
    </row>
    <row r="66" spans="2:45" ht="12" customHeight="1" x14ac:dyDescent="0.15">
      <c r="B66" s="9"/>
      <c r="C66" s="652" t="s">
        <v>545</v>
      </c>
      <c r="D66" s="330"/>
      <c r="E66" s="330"/>
      <c r="F66" s="330"/>
      <c r="G66" s="1222"/>
      <c r="H66" s="1223"/>
      <c r="I66" s="1224"/>
      <c r="N66" s="9"/>
      <c r="R66" s="9"/>
      <c r="S66" s="27" t="s">
        <v>396</v>
      </c>
      <c r="T66" s="330" t="s">
        <v>1478</v>
      </c>
      <c r="U66" s="330"/>
      <c r="V66" s="330"/>
      <c r="W66" s="330"/>
      <c r="X66" s="330"/>
      <c r="Y66" s="330"/>
      <c r="Z66" s="330" t="s">
        <v>1491</v>
      </c>
      <c r="AA66" s="1218"/>
      <c r="AB66" s="1218"/>
      <c r="AC66" s="1218"/>
      <c r="AD66" s="1218"/>
      <c r="AE66" s="330" t="s">
        <v>1494</v>
      </c>
      <c r="AF66" s="330"/>
      <c r="AG66" s="330"/>
      <c r="AH66" s="926"/>
      <c r="AI66" s="330"/>
      <c r="AJ66" s="1216"/>
      <c r="AK66" s="1216"/>
      <c r="AL66" s="1217"/>
      <c r="AM66" s="670" t="s">
        <v>396</v>
      </c>
      <c r="AN66" s="1173" t="s">
        <v>2093</v>
      </c>
      <c r="AO66" s="1173"/>
      <c r="AP66" s="1174"/>
      <c r="AQ66" s="9"/>
      <c r="AR66" s="13"/>
      <c r="AS66" s="9"/>
    </row>
    <row r="67" spans="2:45" ht="12" customHeight="1" x14ac:dyDescent="0.15">
      <c r="B67" s="9"/>
      <c r="C67" s="652" t="s">
        <v>546</v>
      </c>
      <c r="D67" s="330"/>
      <c r="E67" s="330"/>
      <c r="F67" s="330"/>
      <c r="G67" s="1222"/>
      <c r="H67" s="1223"/>
      <c r="I67" s="1224"/>
      <c r="N67" s="9"/>
      <c r="R67" s="9"/>
      <c r="S67" s="27" t="s">
        <v>396</v>
      </c>
      <c r="T67" s="330" t="s">
        <v>1475</v>
      </c>
      <c r="U67" s="330"/>
      <c r="V67" s="330"/>
      <c r="W67" s="330"/>
      <c r="X67" s="330"/>
      <c r="Y67" s="330"/>
      <c r="Z67" s="330"/>
      <c r="AA67" s="330"/>
      <c r="AB67" s="330" t="s">
        <v>1491</v>
      </c>
      <c r="AC67" s="1218"/>
      <c r="AD67" s="1218"/>
      <c r="AE67" s="1218"/>
      <c r="AF67" s="1218"/>
      <c r="AG67" s="330" t="s">
        <v>1492</v>
      </c>
      <c r="AH67" s="330"/>
      <c r="AI67" s="330"/>
      <c r="AJ67" s="1216"/>
      <c r="AK67" s="1216"/>
      <c r="AL67" s="1217"/>
      <c r="AM67" s="670" t="s">
        <v>396</v>
      </c>
      <c r="AN67" s="1173"/>
      <c r="AO67" s="1173"/>
      <c r="AP67" s="1174"/>
      <c r="AQ67" s="9"/>
      <c r="AR67" s="13"/>
      <c r="AS67" s="9"/>
    </row>
    <row r="68" spans="2:45" ht="12" customHeight="1" x14ac:dyDescent="0.15">
      <c r="B68" s="9"/>
      <c r="C68" s="652" t="s">
        <v>547</v>
      </c>
      <c r="D68" s="330"/>
      <c r="E68" s="330"/>
      <c r="F68" s="330"/>
      <c r="G68" s="1222"/>
      <c r="H68" s="1223"/>
      <c r="I68" s="1224"/>
      <c r="N68" s="9"/>
      <c r="R68" s="9"/>
      <c r="S68" s="27" t="s">
        <v>396</v>
      </c>
      <c r="T68" s="330" t="s">
        <v>1476</v>
      </c>
      <c r="U68" s="330"/>
      <c r="V68" s="330"/>
      <c r="W68" s="330"/>
      <c r="X68" s="330"/>
      <c r="Y68" s="330"/>
      <c r="Z68" s="330"/>
      <c r="AA68" s="330"/>
      <c r="AB68" s="330" t="s">
        <v>1491</v>
      </c>
      <c r="AC68" s="1218"/>
      <c r="AD68" s="1218"/>
      <c r="AE68" s="1218"/>
      <c r="AF68" s="1218"/>
      <c r="AG68" s="330" t="s">
        <v>1494</v>
      </c>
      <c r="AH68" s="330"/>
      <c r="AI68" s="330"/>
      <c r="AJ68" s="1216"/>
      <c r="AK68" s="1216"/>
      <c r="AL68" s="1217"/>
      <c r="AM68" s="267"/>
      <c r="AN68" s="110"/>
      <c r="AO68" s="110"/>
      <c r="AP68" s="110"/>
      <c r="AQ68" s="9"/>
      <c r="AR68" s="13"/>
      <c r="AS68" s="9"/>
    </row>
    <row r="69" spans="2:45" ht="12" customHeight="1" x14ac:dyDescent="0.15">
      <c r="B69" s="9"/>
      <c r="C69" s="652" t="s">
        <v>548</v>
      </c>
      <c r="D69" s="330"/>
      <c r="E69" s="330"/>
      <c r="F69" s="330"/>
      <c r="G69" s="1222"/>
      <c r="H69" s="1223"/>
      <c r="I69" s="1224"/>
      <c r="N69" s="9"/>
      <c r="R69" s="9" t="s">
        <v>551</v>
      </c>
      <c r="AM69" s="267"/>
      <c r="AN69" s="110"/>
      <c r="AO69" s="110"/>
      <c r="AP69" s="110"/>
      <c r="AQ69" s="9"/>
      <c r="AR69" s="13"/>
      <c r="AS69" s="9"/>
    </row>
    <row r="70" spans="2:45" ht="12" customHeight="1" x14ac:dyDescent="0.15">
      <c r="B70" s="9"/>
      <c r="C70" s="9"/>
      <c r="G70" s="1222"/>
      <c r="H70" s="1223"/>
      <c r="I70" s="1224"/>
      <c r="N70" s="9"/>
      <c r="R70" s="9"/>
      <c r="S70" s="27" t="s">
        <v>396</v>
      </c>
      <c r="T70" s="2" t="s">
        <v>552</v>
      </c>
      <c r="AM70" s="267"/>
      <c r="AN70" s="110"/>
      <c r="AO70" s="110"/>
      <c r="AP70" s="110"/>
      <c r="AQ70" s="9"/>
      <c r="AR70" s="13"/>
      <c r="AS70" s="9"/>
    </row>
    <row r="71" spans="2:45" ht="12" customHeight="1" x14ac:dyDescent="0.15">
      <c r="B71" s="9"/>
      <c r="C71" s="9"/>
      <c r="G71" s="1222"/>
      <c r="H71" s="1223"/>
      <c r="I71" s="1224"/>
      <c r="N71" s="9"/>
      <c r="R71" s="9"/>
      <c r="S71" s="27" t="s">
        <v>396</v>
      </c>
      <c r="T71" s="2" t="s">
        <v>553</v>
      </c>
      <c r="AM71" s="267"/>
      <c r="AN71" s="110"/>
      <c r="AO71" s="110"/>
      <c r="AP71" s="110"/>
      <c r="AQ71" s="9"/>
      <c r="AR71" s="13"/>
      <c r="AS71" s="9"/>
    </row>
    <row r="72" spans="2:45" ht="12" customHeight="1" x14ac:dyDescent="0.15">
      <c r="B72" s="9"/>
      <c r="C72" s="9"/>
      <c r="G72" s="1222"/>
      <c r="H72" s="1223"/>
      <c r="I72" s="1224"/>
      <c r="N72" s="9"/>
      <c r="R72" s="9"/>
      <c r="S72" s="27" t="s">
        <v>396</v>
      </c>
      <c r="T72" s="2" t="s">
        <v>430</v>
      </c>
      <c r="W72" s="1197"/>
      <c r="X72" s="1197"/>
      <c r="Y72" s="1197"/>
      <c r="Z72" s="1197"/>
      <c r="AA72" s="1197"/>
      <c r="AB72" s="1197"/>
      <c r="AC72" s="1197"/>
      <c r="AD72" s="1197"/>
      <c r="AE72" s="1197"/>
      <c r="AF72" s="2" t="s">
        <v>513</v>
      </c>
      <c r="AL72" s="13"/>
      <c r="AM72" s="267"/>
      <c r="AN72" s="110"/>
      <c r="AO72" s="110"/>
      <c r="AP72" s="110"/>
      <c r="AQ72" s="9"/>
      <c r="AR72" s="13"/>
      <c r="AS72" s="9"/>
    </row>
    <row r="73" spans="2:45" ht="12" customHeight="1" x14ac:dyDescent="0.15">
      <c r="B73" s="9"/>
      <c r="C73" s="9"/>
      <c r="G73" s="1222"/>
      <c r="H73" s="1223"/>
      <c r="I73" s="1224"/>
      <c r="N73" s="9"/>
      <c r="R73" s="9" t="s">
        <v>961</v>
      </c>
      <c r="AM73" s="267"/>
      <c r="AN73" s="110"/>
      <c r="AO73" s="110"/>
      <c r="AP73" s="110"/>
      <c r="AQ73" s="9"/>
      <c r="AR73" s="13"/>
      <c r="AS73" s="9"/>
    </row>
    <row r="74" spans="2:45" ht="12" customHeight="1" x14ac:dyDescent="0.15">
      <c r="B74" s="9"/>
      <c r="C74" s="9"/>
      <c r="G74" s="1222"/>
      <c r="H74" s="1223"/>
      <c r="I74" s="1224"/>
      <c r="N74" s="9"/>
      <c r="R74" s="9"/>
      <c r="S74" s="27" t="s">
        <v>396</v>
      </c>
      <c r="T74" s="2" t="s">
        <v>554</v>
      </c>
      <c r="AM74" s="267"/>
      <c r="AN74" s="110"/>
      <c r="AO74" s="110"/>
      <c r="AP74" s="110"/>
      <c r="AQ74" s="9"/>
      <c r="AR74" s="13"/>
      <c r="AS74" s="9"/>
    </row>
    <row r="75" spans="2:45" ht="12" customHeight="1" x14ac:dyDescent="0.15">
      <c r="B75" s="9"/>
      <c r="C75" s="9"/>
      <c r="G75" s="1222"/>
      <c r="H75" s="1223"/>
      <c r="I75" s="1224"/>
      <c r="N75" s="9"/>
      <c r="R75" s="9"/>
      <c r="S75" s="27" t="s">
        <v>396</v>
      </c>
      <c r="T75" s="2" t="s">
        <v>555</v>
      </c>
      <c r="AM75" s="267"/>
      <c r="AN75" s="110"/>
      <c r="AO75" s="110"/>
      <c r="AP75" s="110"/>
      <c r="AQ75" s="9"/>
      <c r="AR75" s="13"/>
      <c r="AS75" s="9"/>
    </row>
    <row r="76" spans="2:45" ht="12" customHeight="1" x14ac:dyDescent="0.15">
      <c r="B76" s="9"/>
      <c r="C76" s="9"/>
      <c r="G76" s="1222"/>
      <c r="H76" s="1223"/>
      <c r="I76" s="1224"/>
      <c r="N76" s="9"/>
      <c r="R76" s="9"/>
      <c r="S76" s="27" t="s">
        <v>396</v>
      </c>
      <c r="T76" s="2" t="s">
        <v>556</v>
      </c>
      <c r="AM76" s="267"/>
      <c r="AN76" s="110"/>
      <c r="AO76" s="110"/>
      <c r="AP76" s="110"/>
      <c r="AQ76" s="9"/>
      <c r="AR76" s="13"/>
      <c r="AS76" s="9"/>
    </row>
    <row r="77" spans="2:45" ht="12" customHeight="1" x14ac:dyDescent="0.15">
      <c r="B77" s="9"/>
      <c r="C77" s="9"/>
      <c r="G77" s="1222"/>
      <c r="H77" s="1223"/>
      <c r="I77" s="1224"/>
      <c r="N77" s="9"/>
      <c r="R77" s="9"/>
      <c r="S77" s="27" t="s">
        <v>396</v>
      </c>
      <c r="T77" s="2" t="s">
        <v>557</v>
      </c>
      <c r="AM77" s="267"/>
      <c r="AN77" s="110"/>
      <c r="AO77" s="110"/>
      <c r="AP77" s="110"/>
      <c r="AQ77" s="9"/>
      <c r="AR77" s="13"/>
      <c r="AS77" s="9"/>
    </row>
    <row r="78" spans="2:45" ht="12" customHeight="1" x14ac:dyDescent="0.15">
      <c r="B78" s="9"/>
      <c r="C78" s="9"/>
      <c r="F78" s="13"/>
      <c r="G78" s="1222"/>
      <c r="H78" s="1223"/>
      <c r="I78" s="1224"/>
      <c r="J78" s="9"/>
      <c r="N78" s="10"/>
      <c r="O78" s="11"/>
      <c r="P78" s="11"/>
      <c r="Q78" s="11"/>
      <c r="R78" s="10"/>
      <c r="S78" s="28" t="s">
        <v>396</v>
      </c>
      <c r="T78" s="11" t="s">
        <v>430</v>
      </c>
      <c r="U78" s="11"/>
      <c r="V78" s="11"/>
      <c r="W78" s="1211"/>
      <c r="X78" s="1211"/>
      <c r="Y78" s="1211"/>
      <c r="Z78" s="1211"/>
      <c r="AA78" s="1211"/>
      <c r="AB78" s="1211"/>
      <c r="AC78" s="1211"/>
      <c r="AD78" s="1211"/>
      <c r="AE78" s="1211"/>
      <c r="AF78" s="11" t="s">
        <v>513</v>
      </c>
      <c r="AG78" s="11"/>
      <c r="AH78" s="11"/>
      <c r="AI78" s="11"/>
      <c r="AJ78" s="11"/>
      <c r="AK78" s="11"/>
      <c r="AL78" s="12"/>
      <c r="AM78" s="267"/>
      <c r="AN78" s="110"/>
      <c r="AO78" s="110"/>
      <c r="AP78" s="110"/>
      <c r="AQ78" s="9"/>
      <c r="AR78" s="13"/>
      <c r="AS78" s="9"/>
    </row>
    <row r="79" spans="2:45" ht="12" customHeight="1" x14ac:dyDescent="0.15">
      <c r="B79" s="10"/>
      <c r="C79" s="10"/>
      <c r="D79" s="11"/>
      <c r="E79" s="11"/>
      <c r="F79" s="11"/>
      <c r="G79" s="1225"/>
      <c r="H79" s="1226"/>
      <c r="I79" s="1227"/>
      <c r="J79" s="11"/>
      <c r="K79" s="11"/>
      <c r="L79" s="11"/>
      <c r="M79" s="11"/>
      <c r="N79" s="10" t="s">
        <v>1477</v>
      </c>
      <c r="O79" s="11"/>
      <c r="P79" s="11"/>
      <c r="Q79" s="11"/>
      <c r="R79" s="10" t="s">
        <v>753</v>
      </c>
      <c r="S79" s="11"/>
      <c r="T79" s="41" t="s">
        <v>27</v>
      </c>
      <c r="U79" s="1215"/>
      <c r="V79" s="1215"/>
      <c r="W79" s="1215"/>
      <c r="X79" s="1215"/>
      <c r="Y79" s="1215"/>
      <c r="Z79" s="1215"/>
      <c r="AA79" s="1215"/>
      <c r="AB79" s="1215"/>
      <c r="AC79" s="1215"/>
      <c r="AD79" s="1215"/>
      <c r="AE79" s="1215"/>
      <c r="AF79" s="1215"/>
      <c r="AG79" s="1215"/>
      <c r="AH79" s="1215"/>
      <c r="AI79" s="1215"/>
      <c r="AJ79" s="1215"/>
      <c r="AK79" s="1215"/>
      <c r="AL79" s="12" t="s">
        <v>52</v>
      </c>
      <c r="AM79" s="268"/>
      <c r="AN79" s="108"/>
      <c r="AO79" s="108"/>
      <c r="AP79" s="108"/>
      <c r="AQ79" s="10"/>
      <c r="AR79" s="12"/>
      <c r="AS79" s="9"/>
    </row>
    <row r="80" spans="2:45" ht="12" customHeight="1" x14ac:dyDescent="0.15">
      <c r="B80" s="3"/>
      <c r="C80" s="655" t="s">
        <v>1836</v>
      </c>
      <c r="D80" s="656" t="s">
        <v>1840</v>
      </c>
      <c r="E80" s="656"/>
      <c r="F80" s="656"/>
      <c r="G80" s="1228"/>
      <c r="H80" s="1229"/>
      <c r="I80" s="1230"/>
      <c r="J80" s="4" t="s">
        <v>558</v>
      </c>
      <c r="K80" s="4"/>
      <c r="L80" s="4"/>
      <c r="M80" s="4"/>
      <c r="N80" s="3" t="s">
        <v>559</v>
      </c>
      <c r="O80" s="4"/>
      <c r="P80" s="4"/>
      <c r="Q80" s="4"/>
      <c r="R80" s="26" t="s">
        <v>396</v>
      </c>
      <c r="S80" s="4" t="s">
        <v>563</v>
      </c>
      <c r="T80" s="4"/>
      <c r="U80" s="4"/>
      <c r="V80" s="4"/>
      <c r="W80" s="4"/>
      <c r="X80" s="4"/>
      <c r="Y80" s="4"/>
      <c r="Z80" s="4"/>
      <c r="AA80" s="4"/>
      <c r="AB80" s="4"/>
      <c r="AC80" s="4"/>
      <c r="AD80" s="4"/>
      <c r="AE80" s="4"/>
      <c r="AF80" s="4"/>
      <c r="AG80" s="4"/>
      <c r="AH80" s="4"/>
      <c r="AI80" s="4"/>
      <c r="AJ80" s="4"/>
      <c r="AK80" s="4"/>
      <c r="AL80" s="5"/>
      <c r="AM80" s="667" t="s">
        <v>396</v>
      </c>
      <c r="AN80" s="1212" t="s">
        <v>2097</v>
      </c>
      <c r="AO80" s="1212"/>
      <c r="AP80" s="1237"/>
      <c r="AQ80" s="3"/>
      <c r="AR80" s="5"/>
      <c r="AS80" s="9"/>
    </row>
    <row r="81" spans="2:45" ht="12" customHeight="1" x14ac:dyDescent="0.15">
      <c r="B81" s="9"/>
      <c r="C81" s="652" t="s">
        <v>560</v>
      </c>
      <c r="D81" s="330"/>
      <c r="E81" s="330"/>
      <c r="F81" s="330"/>
      <c r="G81" s="1231"/>
      <c r="H81" s="1232"/>
      <c r="I81" s="1233"/>
      <c r="N81" s="9" t="s">
        <v>427</v>
      </c>
      <c r="R81" s="9"/>
      <c r="S81" s="2" t="s">
        <v>564</v>
      </c>
      <c r="AM81" s="670" t="s">
        <v>396</v>
      </c>
      <c r="AN81" s="1173" t="s">
        <v>2094</v>
      </c>
      <c r="AO81" s="1173"/>
      <c r="AP81" s="1174"/>
      <c r="AQ81" s="9"/>
      <c r="AR81" s="13"/>
      <c r="AS81" s="9"/>
    </row>
    <row r="82" spans="2:45" ht="12" customHeight="1" x14ac:dyDescent="0.15">
      <c r="B82" s="9"/>
      <c r="C82" s="652" t="s">
        <v>561</v>
      </c>
      <c r="D82" s="330"/>
      <c r="E82" s="330"/>
      <c r="F82" s="330"/>
      <c r="G82" s="1231"/>
      <c r="H82" s="1232"/>
      <c r="I82" s="1233"/>
      <c r="N82" s="9"/>
      <c r="R82" s="9"/>
      <c r="T82" s="27" t="s">
        <v>396</v>
      </c>
      <c r="U82" s="2" t="s">
        <v>565</v>
      </c>
      <c r="AM82" s="670" t="s">
        <v>396</v>
      </c>
      <c r="AN82" s="1173" t="s">
        <v>2093</v>
      </c>
      <c r="AO82" s="1173"/>
      <c r="AP82" s="1174"/>
      <c r="AQ82" s="9"/>
      <c r="AR82" s="13"/>
      <c r="AS82" s="9"/>
    </row>
    <row r="83" spans="2:45" ht="12" customHeight="1" x14ac:dyDescent="0.15">
      <c r="B83" s="9"/>
      <c r="C83" s="652" t="s">
        <v>562</v>
      </c>
      <c r="D83" s="330"/>
      <c r="E83" s="330"/>
      <c r="F83" s="330"/>
      <c r="G83" s="1231"/>
      <c r="H83" s="1232"/>
      <c r="I83" s="1233"/>
      <c r="N83" s="9"/>
      <c r="R83" s="9"/>
      <c r="T83" s="27" t="s">
        <v>396</v>
      </c>
      <c r="U83" s="2" t="s">
        <v>430</v>
      </c>
      <c r="X83" s="1197"/>
      <c r="Y83" s="1197"/>
      <c r="Z83" s="1197"/>
      <c r="AA83" s="1197"/>
      <c r="AB83" s="1197"/>
      <c r="AC83" s="1197"/>
      <c r="AD83" s="1197"/>
      <c r="AE83" s="1197"/>
      <c r="AF83" s="2" t="s">
        <v>513</v>
      </c>
      <c r="AM83" s="670" t="s">
        <v>396</v>
      </c>
      <c r="AN83" s="1173"/>
      <c r="AO83" s="1173"/>
      <c r="AP83" s="1174"/>
      <c r="AQ83" s="9"/>
      <c r="AR83" s="13"/>
      <c r="AS83" s="9"/>
    </row>
    <row r="84" spans="2:45" ht="12" customHeight="1" x14ac:dyDescent="0.15">
      <c r="B84" s="9"/>
      <c r="C84" s="9"/>
      <c r="G84" s="1231"/>
      <c r="H84" s="1232"/>
      <c r="I84" s="1233"/>
      <c r="N84" s="9"/>
      <c r="R84" s="9"/>
      <c r="S84" s="2" t="s">
        <v>566</v>
      </c>
      <c r="AM84" s="267"/>
      <c r="AN84" s="110"/>
      <c r="AO84" s="110"/>
      <c r="AP84" s="110"/>
      <c r="AQ84" s="9"/>
      <c r="AR84" s="13"/>
      <c r="AS84" s="9"/>
    </row>
    <row r="85" spans="2:45" ht="12" customHeight="1" x14ac:dyDescent="0.15">
      <c r="B85" s="9"/>
      <c r="C85" s="9"/>
      <c r="G85" s="1231"/>
      <c r="H85" s="1232"/>
      <c r="I85" s="1233"/>
      <c r="N85" s="9"/>
      <c r="R85" s="9"/>
      <c r="T85" s="27" t="s">
        <v>396</v>
      </c>
      <c r="U85" s="2" t="s">
        <v>567</v>
      </c>
      <c r="Y85" s="27" t="s">
        <v>396</v>
      </c>
      <c r="Z85" s="2" t="s">
        <v>568</v>
      </c>
      <c r="AC85" s="27" t="s">
        <v>396</v>
      </c>
      <c r="AD85" s="2" t="s">
        <v>569</v>
      </c>
      <c r="AM85" s="267"/>
      <c r="AN85" s="110"/>
      <c r="AO85" s="110"/>
      <c r="AP85" s="110"/>
      <c r="AQ85" s="9"/>
      <c r="AR85" s="13"/>
      <c r="AS85" s="9"/>
    </row>
    <row r="86" spans="2:45" ht="12" customHeight="1" x14ac:dyDescent="0.15">
      <c r="B86" s="9"/>
      <c r="C86" s="9"/>
      <c r="G86" s="1231"/>
      <c r="H86" s="1232"/>
      <c r="I86" s="1233"/>
      <c r="N86" s="9"/>
      <c r="R86" s="10"/>
      <c r="S86" s="11"/>
      <c r="T86" s="28" t="s">
        <v>396</v>
      </c>
      <c r="U86" s="11" t="s">
        <v>494</v>
      </c>
      <c r="V86" s="11"/>
      <c r="W86" s="11"/>
      <c r="X86" s="11" t="s">
        <v>1386</v>
      </c>
      <c r="Y86" s="1211"/>
      <c r="Z86" s="1211"/>
      <c r="AA86" s="1211"/>
      <c r="AB86" s="1211"/>
      <c r="AC86" s="1211"/>
      <c r="AD86" s="1211"/>
      <c r="AE86" s="1211"/>
      <c r="AF86" s="1211"/>
      <c r="AG86" s="11" t="s">
        <v>513</v>
      </c>
      <c r="AH86" s="11"/>
      <c r="AI86" s="11"/>
      <c r="AJ86" s="11"/>
      <c r="AK86" s="11"/>
      <c r="AL86" s="12"/>
      <c r="AM86" s="267"/>
      <c r="AN86" s="110"/>
      <c r="AO86" s="110"/>
      <c r="AP86" s="110"/>
      <c r="AQ86" s="9"/>
      <c r="AR86" s="13"/>
      <c r="AS86" s="9"/>
    </row>
    <row r="87" spans="2:45" ht="12" customHeight="1" x14ac:dyDescent="0.15">
      <c r="B87" s="9"/>
      <c r="C87" s="9"/>
      <c r="G87" s="1231"/>
      <c r="H87" s="1232"/>
      <c r="I87" s="1233"/>
      <c r="N87" s="9"/>
      <c r="R87" s="25" t="s">
        <v>396</v>
      </c>
      <c r="S87" s="2" t="s">
        <v>570</v>
      </c>
      <c r="AM87" s="267"/>
      <c r="AN87" s="110"/>
      <c r="AO87" s="110"/>
      <c r="AP87" s="110"/>
      <c r="AQ87" s="9"/>
      <c r="AR87" s="13"/>
      <c r="AS87" s="9"/>
    </row>
    <row r="88" spans="2:45" ht="12" customHeight="1" x14ac:dyDescent="0.15">
      <c r="B88" s="9"/>
      <c r="C88" s="9"/>
      <c r="G88" s="1231"/>
      <c r="H88" s="1232"/>
      <c r="I88" s="1233"/>
      <c r="N88" s="9"/>
      <c r="R88" s="9"/>
      <c r="S88" s="2" t="s">
        <v>571</v>
      </c>
      <c r="AM88" s="267"/>
      <c r="AN88" s="110"/>
      <c r="AO88" s="110"/>
      <c r="AP88" s="110"/>
      <c r="AQ88" s="9"/>
      <c r="AR88" s="13"/>
      <c r="AS88" s="9"/>
    </row>
    <row r="89" spans="2:45" ht="12" customHeight="1" x14ac:dyDescent="0.15">
      <c r="B89" s="9"/>
      <c r="C89" s="9"/>
      <c r="G89" s="1231"/>
      <c r="H89" s="1232"/>
      <c r="I89" s="1233"/>
      <c r="N89" s="9"/>
      <c r="R89" s="9"/>
      <c r="T89" s="27" t="s">
        <v>396</v>
      </c>
      <c r="U89" s="2" t="s">
        <v>572</v>
      </c>
      <c r="Y89" s="27" t="s">
        <v>396</v>
      </c>
      <c r="Z89" s="2" t="s">
        <v>573</v>
      </c>
      <c r="AM89" s="267"/>
      <c r="AN89" s="110"/>
      <c r="AO89" s="110"/>
      <c r="AP89" s="110"/>
      <c r="AQ89" s="9"/>
      <c r="AR89" s="13"/>
      <c r="AS89" s="9"/>
    </row>
    <row r="90" spans="2:45" ht="12" customHeight="1" x14ac:dyDescent="0.15">
      <c r="B90" s="9"/>
      <c r="C90" s="9"/>
      <c r="G90" s="1231"/>
      <c r="H90" s="1232"/>
      <c r="I90" s="1233"/>
      <c r="N90" s="9"/>
      <c r="R90" s="9"/>
      <c r="T90" s="2" t="s">
        <v>512</v>
      </c>
      <c r="U90" s="1197"/>
      <c r="V90" s="1197"/>
      <c r="W90" s="1197"/>
      <c r="X90" s="1197"/>
      <c r="Y90" s="1197"/>
      <c r="Z90" s="1197"/>
      <c r="AA90" s="1197"/>
      <c r="AB90" s="1197"/>
      <c r="AC90" s="1197"/>
      <c r="AD90" s="1197"/>
      <c r="AE90" s="1197"/>
      <c r="AF90" s="2" t="s">
        <v>513</v>
      </c>
      <c r="AM90" s="267"/>
      <c r="AN90" s="110"/>
      <c r="AO90" s="110"/>
      <c r="AP90" s="110"/>
      <c r="AQ90" s="9"/>
      <c r="AR90" s="13"/>
      <c r="AS90" s="9"/>
    </row>
    <row r="91" spans="2:45" ht="12" customHeight="1" x14ac:dyDescent="0.15">
      <c r="B91" s="9"/>
      <c r="C91" s="9"/>
      <c r="G91" s="1231"/>
      <c r="H91" s="1232"/>
      <c r="I91" s="1233"/>
      <c r="N91" s="9"/>
      <c r="R91" s="9"/>
      <c r="S91" s="6"/>
      <c r="T91" s="7"/>
      <c r="U91" s="4"/>
      <c r="V91" s="7"/>
      <c r="W91" s="7"/>
      <c r="X91" s="7"/>
      <c r="Y91" s="7"/>
      <c r="Z91" s="7"/>
      <c r="AA91" s="1175" t="s">
        <v>574</v>
      </c>
      <c r="AB91" s="1176"/>
      <c r="AC91" s="1176"/>
      <c r="AD91" s="1176"/>
      <c r="AE91" s="1192"/>
      <c r="AF91" s="1175" t="s">
        <v>575</v>
      </c>
      <c r="AG91" s="1176"/>
      <c r="AH91" s="1176"/>
      <c r="AI91" s="1176"/>
      <c r="AJ91" s="1192"/>
      <c r="AM91" s="267"/>
      <c r="AN91" s="110"/>
      <c r="AO91" s="110"/>
      <c r="AP91" s="110"/>
      <c r="AQ91" s="9"/>
      <c r="AR91" s="13"/>
      <c r="AS91" s="9"/>
    </row>
    <row r="92" spans="2:45" ht="12" customHeight="1" x14ac:dyDescent="0.15">
      <c r="B92" s="9"/>
      <c r="C92" s="9"/>
      <c r="G92" s="1231"/>
      <c r="H92" s="1232"/>
      <c r="I92" s="1233"/>
      <c r="N92" s="9"/>
      <c r="R92" s="9"/>
      <c r="S92" s="9" t="s">
        <v>963</v>
      </c>
      <c r="U92" s="4"/>
      <c r="W92" s="3" t="s">
        <v>576</v>
      </c>
      <c r="AA92" s="9" t="s">
        <v>512</v>
      </c>
      <c r="AB92" s="1247"/>
      <c r="AC92" s="1247"/>
      <c r="AD92" s="1247"/>
      <c r="AE92" s="38" t="s">
        <v>513</v>
      </c>
      <c r="AF92" s="9" t="s">
        <v>512</v>
      </c>
      <c r="AG92" s="1247"/>
      <c r="AH92" s="1247"/>
      <c r="AI92" s="1247"/>
      <c r="AJ92" s="38" t="s">
        <v>513</v>
      </c>
      <c r="AK92" s="9"/>
      <c r="AM92" s="267"/>
      <c r="AN92" s="110"/>
      <c r="AO92" s="110"/>
      <c r="AP92" s="110"/>
      <c r="AQ92" s="9"/>
      <c r="AR92" s="13"/>
      <c r="AS92" s="9"/>
    </row>
    <row r="93" spans="2:45" ht="13.5" customHeight="1" x14ac:dyDescent="0.15">
      <c r="B93" s="9"/>
      <c r="C93" s="9"/>
      <c r="G93" s="1231"/>
      <c r="H93" s="1232"/>
      <c r="I93" s="1233"/>
      <c r="N93" s="9"/>
      <c r="R93" s="9"/>
      <c r="S93" s="9"/>
      <c r="W93" s="39" t="s">
        <v>578</v>
      </c>
      <c r="X93" s="40"/>
      <c r="Y93" s="40"/>
      <c r="Z93" s="40"/>
      <c r="AA93" s="1244"/>
      <c r="AB93" s="1245"/>
      <c r="AC93" s="1245"/>
      <c r="AD93" s="1245"/>
      <c r="AE93" s="1246"/>
      <c r="AF93" s="1244"/>
      <c r="AG93" s="1245"/>
      <c r="AH93" s="1245"/>
      <c r="AI93" s="1245"/>
      <c r="AJ93" s="1246"/>
      <c r="AK93" s="9"/>
      <c r="AM93" s="267"/>
      <c r="AN93" s="110"/>
      <c r="AO93" s="110"/>
      <c r="AP93" s="110"/>
      <c r="AQ93" s="9"/>
      <c r="AR93" s="13"/>
      <c r="AS93" s="9"/>
    </row>
    <row r="94" spans="2:45" ht="12" customHeight="1" x14ac:dyDescent="0.15">
      <c r="B94" s="9"/>
      <c r="C94" s="9"/>
      <c r="G94" s="1231"/>
      <c r="H94" s="1232"/>
      <c r="I94" s="1233"/>
      <c r="N94" s="9"/>
      <c r="R94" s="9"/>
      <c r="S94" s="1238" t="s">
        <v>962</v>
      </c>
      <c r="T94" s="1239"/>
      <c r="U94" s="1239"/>
      <c r="V94" s="1240"/>
      <c r="W94" s="10" t="s">
        <v>579</v>
      </c>
      <c r="X94" s="11"/>
      <c r="Y94" s="11"/>
      <c r="Z94" s="11"/>
      <c r="AA94" s="10" t="s">
        <v>512</v>
      </c>
      <c r="AB94" s="1248"/>
      <c r="AC94" s="1248"/>
      <c r="AD94" s="1248"/>
      <c r="AE94" s="41" t="s">
        <v>513</v>
      </c>
      <c r="AF94" s="10" t="s">
        <v>512</v>
      </c>
      <c r="AG94" s="1248"/>
      <c r="AH94" s="1248"/>
      <c r="AI94" s="1248"/>
      <c r="AJ94" s="41" t="s">
        <v>513</v>
      </c>
      <c r="AK94" s="9"/>
      <c r="AM94" s="267"/>
      <c r="AN94" s="110"/>
      <c r="AO94" s="110"/>
      <c r="AP94" s="110"/>
      <c r="AQ94" s="9"/>
      <c r="AR94" s="13"/>
      <c r="AS94" s="9"/>
    </row>
    <row r="95" spans="2:45" ht="12" customHeight="1" x14ac:dyDescent="0.15">
      <c r="B95" s="9"/>
      <c r="C95" s="9"/>
      <c r="G95" s="1231"/>
      <c r="H95" s="1232"/>
      <c r="I95" s="1233"/>
      <c r="N95" s="9"/>
      <c r="R95" s="9"/>
      <c r="S95" s="6" t="s">
        <v>580</v>
      </c>
      <c r="T95" s="7"/>
      <c r="U95" s="11"/>
      <c r="V95" s="7"/>
      <c r="W95" s="7"/>
      <c r="X95" s="7"/>
      <c r="Y95" s="7"/>
      <c r="Z95" s="7"/>
      <c r="AA95" s="1249"/>
      <c r="AB95" s="1250"/>
      <c r="AC95" s="1250"/>
      <c r="AD95" s="1250"/>
      <c r="AE95" s="1251"/>
      <c r="AF95" s="1249"/>
      <c r="AG95" s="1250"/>
      <c r="AH95" s="1250"/>
      <c r="AI95" s="1250"/>
      <c r="AJ95" s="1251"/>
      <c r="AK95" s="9"/>
      <c r="AM95" s="267"/>
      <c r="AN95" s="110"/>
      <c r="AO95" s="110"/>
      <c r="AP95" s="110"/>
      <c r="AQ95" s="9"/>
      <c r="AR95" s="13"/>
      <c r="AS95" s="9"/>
    </row>
    <row r="96" spans="2:45" ht="12" customHeight="1" x14ac:dyDescent="0.15">
      <c r="B96" s="9"/>
      <c r="C96" s="9"/>
      <c r="G96" s="1231"/>
      <c r="H96" s="1232"/>
      <c r="I96" s="1233"/>
      <c r="N96" s="9"/>
      <c r="R96" s="9"/>
      <c r="S96" s="31" t="s">
        <v>583</v>
      </c>
      <c r="AM96" s="267"/>
      <c r="AN96" s="110"/>
      <c r="AO96" s="110"/>
      <c r="AP96" s="110"/>
      <c r="AQ96" s="9"/>
      <c r="AR96" s="13"/>
      <c r="AS96" s="9"/>
    </row>
    <row r="97" spans="2:45" ht="12" customHeight="1" x14ac:dyDescent="0.15">
      <c r="B97" s="9"/>
      <c r="C97" s="9"/>
      <c r="G97" s="1231"/>
      <c r="H97" s="1232"/>
      <c r="I97" s="1233"/>
      <c r="N97" s="9"/>
      <c r="R97" s="9"/>
      <c r="S97" s="31" t="s">
        <v>581</v>
      </c>
      <c r="AM97" s="267"/>
      <c r="AN97" s="666"/>
      <c r="AO97" s="110"/>
      <c r="AP97" s="110"/>
      <c r="AQ97" s="9"/>
      <c r="AR97" s="13"/>
      <c r="AS97" s="9"/>
    </row>
    <row r="98" spans="2:45" ht="12" customHeight="1" x14ac:dyDescent="0.15">
      <c r="B98" s="9"/>
      <c r="C98" s="9"/>
      <c r="G98" s="1231"/>
      <c r="H98" s="1232"/>
      <c r="I98" s="1233"/>
      <c r="N98" s="9"/>
      <c r="R98" s="9"/>
      <c r="S98" s="31" t="s">
        <v>582</v>
      </c>
      <c r="AM98" s="267"/>
      <c r="AN98" s="110"/>
      <c r="AO98" s="110"/>
      <c r="AP98" s="110"/>
      <c r="AQ98" s="9"/>
      <c r="AR98" s="13"/>
      <c r="AS98" s="9"/>
    </row>
    <row r="99" spans="2:45" ht="12" customHeight="1" x14ac:dyDescent="0.15">
      <c r="B99" s="113"/>
      <c r="C99" s="10"/>
      <c r="D99" s="11"/>
      <c r="E99" s="11"/>
      <c r="F99" s="11"/>
      <c r="G99" s="1234"/>
      <c r="H99" s="1235"/>
      <c r="I99" s="1236"/>
      <c r="J99" s="11"/>
      <c r="K99" s="11"/>
      <c r="L99" s="11"/>
      <c r="M99" s="11"/>
      <c r="N99" s="10"/>
      <c r="O99" s="11"/>
      <c r="P99" s="11"/>
      <c r="Q99" s="11"/>
      <c r="R99" s="10"/>
      <c r="S99" s="11"/>
      <c r="T99" s="11"/>
      <c r="U99" s="11"/>
      <c r="V99" s="11"/>
      <c r="W99" s="11"/>
      <c r="X99" s="11"/>
      <c r="Y99" s="11"/>
      <c r="Z99" s="11"/>
      <c r="AA99" s="11"/>
      <c r="AB99" s="11"/>
      <c r="AC99" s="11"/>
      <c r="AD99" s="11"/>
      <c r="AE99" s="11"/>
      <c r="AF99" s="11"/>
      <c r="AG99" s="11"/>
      <c r="AH99" s="11"/>
      <c r="AI99" s="11"/>
      <c r="AJ99" s="11"/>
      <c r="AK99" s="11"/>
      <c r="AL99" s="11"/>
      <c r="AM99" s="268"/>
      <c r="AN99" s="108"/>
      <c r="AO99" s="108"/>
      <c r="AP99" s="108"/>
      <c r="AQ99" s="10"/>
      <c r="AR99" s="12"/>
      <c r="AS99" s="9"/>
    </row>
    <row r="102" spans="2:45" s="238" customFormat="1" ht="15" customHeight="1" x14ac:dyDescent="0.15">
      <c r="B102" s="238" t="s">
        <v>298</v>
      </c>
    </row>
    <row r="104" spans="2:45" x14ac:dyDescent="0.15">
      <c r="B104" s="662" t="s">
        <v>332</v>
      </c>
      <c r="C104" s="654" t="s">
        <v>1435</v>
      </c>
      <c r="D104" s="654"/>
      <c r="E104" s="654"/>
      <c r="F104" s="330"/>
    </row>
    <row r="105" spans="2:45" x14ac:dyDescent="0.15">
      <c r="B105" s="1"/>
      <c r="C105" s="665" t="s">
        <v>1841</v>
      </c>
      <c r="AR105" s="38" t="s">
        <v>1107</v>
      </c>
    </row>
    <row r="106" spans="2:45" x14ac:dyDescent="0.15">
      <c r="B106" s="3"/>
      <c r="C106" s="3" t="s">
        <v>279</v>
      </c>
      <c r="D106" s="4"/>
      <c r="E106" s="4"/>
      <c r="F106" s="4"/>
      <c r="G106" s="3" t="s">
        <v>284</v>
      </c>
      <c r="H106" s="4"/>
      <c r="I106" s="5"/>
      <c r="J106" s="4" t="s">
        <v>288</v>
      </c>
      <c r="K106" s="4"/>
      <c r="L106" s="4"/>
      <c r="M106" s="4"/>
      <c r="N106" s="1175" t="s">
        <v>291</v>
      </c>
      <c r="O106" s="1176"/>
      <c r="P106" s="1176"/>
      <c r="Q106" s="1176"/>
      <c r="R106" s="1176"/>
      <c r="S106" s="1176"/>
      <c r="T106" s="1176"/>
      <c r="U106" s="1176"/>
      <c r="V106" s="1176"/>
      <c r="W106" s="1176"/>
      <c r="X106" s="1176"/>
      <c r="Y106" s="1176"/>
      <c r="Z106" s="1176"/>
      <c r="AA106" s="1176"/>
      <c r="AB106" s="1176"/>
      <c r="AC106" s="1176"/>
      <c r="AD106" s="1176"/>
      <c r="AE106" s="1176"/>
      <c r="AF106" s="1176"/>
      <c r="AG106" s="1176"/>
      <c r="AH106" s="1176"/>
      <c r="AI106" s="1176"/>
      <c r="AJ106" s="1176"/>
      <c r="AK106" s="1176"/>
      <c r="AL106" s="1176"/>
      <c r="AM106" s="7"/>
      <c r="AN106" s="7" t="s">
        <v>219</v>
      </c>
      <c r="AO106" s="7"/>
      <c r="AP106" s="8"/>
      <c r="AQ106" s="3" t="s">
        <v>294</v>
      </c>
      <c r="AR106" s="5"/>
      <c r="AS106" s="9"/>
    </row>
    <row r="107" spans="2:45" x14ac:dyDescent="0.15">
      <c r="B107" s="10"/>
      <c r="C107" s="10" t="s">
        <v>280</v>
      </c>
      <c r="D107" s="11"/>
      <c r="E107" s="11"/>
      <c r="F107" s="11" t="s">
        <v>219</v>
      </c>
      <c r="G107" s="10" t="s">
        <v>285</v>
      </c>
      <c r="H107" s="11"/>
      <c r="I107" s="12" t="s">
        <v>219</v>
      </c>
      <c r="J107" s="11"/>
      <c r="K107" s="11"/>
      <c r="L107" s="11"/>
      <c r="M107" s="11" t="s">
        <v>219</v>
      </c>
      <c r="N107" s="10" t="s">
        <v>290</v>
      </c>
      <c r="O107" s="11"/>
      <c r="P107" s="11"/>
      <c r="Q107" s="11"/>
      <c r="R107" s="1175" t="s">
        <v>292</v>
      </c>
      <c r="S107" s="1176"/>
      <c r="T107" s="1176"/>
      <c r="U107" s="1176"/>
      <c r="V107" s="1176"/>
      <c r="W107" s="1176"/>
      <c r="X107" s="1176"/>
      <c r="Y107" s="1176"/>
      <c r="Z107" s="1176"/>
      <c r="AA107" s="1176"/>
      <c r="AB107" s="1176"/>
      <c r="AC107" s="1176"/>
      <c r="AD107" s="1176"/>
      <c r="AE107" s="1176"/>
      <c r="AF107" s="1176"/>
      <c r="AG107" s="1176"/>
      <c r="AH107" s="1176"/>
      <c r="AI107" s="1176"/>
      <c r="AJ107" s="1176"/>
      <c r="AK107" s="1176"/>
      <c r="AL107" s="1192"/>
      <c r="AM107" s="6" t="s">
        <v>293</v>
      </c>
      <c r="AN107" s="11"/>
      <c r="AO107" s="11"/>
      <c r="AP107" s="11"/>
      <c r="AQ107" s="10" t="s">
        <v>295</v>
      </c>
      <c r="AR107" s="12"/>
      <c r="AS107" s="9"/>
    </row>
    <row r="108" spans="2:45" ht="12" customHeight="1" x14ac:dyDescent="0.15">
      <c r="B108" s="1241" t="s">
        <v>1435</v>
      </c>
      <c r="C108" s="675" t="s">
        <v>396</v>
      </c>
      <c r="D108" s="654" t="s">
        <v>1843</v>
      </c>
      <c r="E108" s="654"/>
      <c r="F108" s="654"/>
      <c r="G108" s="25" t="s">
        <v>396</v>
      </c>
      <c r="H108" s="2">
        <v>3</v>
      </c>
      <c r="I108" s="13"/>
      <c r="J108" s="3" t="s">
        <v>289</v>
      </c>
      <c r="K108" s="4"/>
      <c r="L108" s="4"/>
      <c r="M108" s="5"/>
      <c r="N108" s="3"/>
      <c r="O108" s="4"/>
      <c r="P108" s="4"/>
      <c r="Q108" s="5"/>
      <c r="R108" s="3"/>
      <c r="S108" s="4"/>
      <c r="T108" s="4"/>
      <c r="U108" s="4"/>
      <c r="V108" s="4"/>
      <c r="W108" s="4"/>
      <c r="X108" s="4"/>
      <c r="Y108" s="4"/>
      <c r="Z108" s="4"/>
      <c r="AA108" s="4"/>
      <c r="AB108" s="4"/>
      <c r="AC108" s="4"/>
      <c r="AD108" s="4"/>
      <c r="AE108" s="4"/>
      <c r="AF108" s="4"/>
      <c r="AG108" s="4"/>
      <c r="AH108" s="4"/>
      <c r="AI108" s="4"/>
      <c r="AJ108" s="4"/>
      <c r="AK108" s="4"/>
      <c r="AL108" s="5"/>
      <c r="AM108" s="667"/>
      <c r="AN108" s="668"/>
      <c r="AO108" s="668"/>
      <c r="AP108" s="669"/>
      <c r="AQ108" s="3"/>
      <c r="AR108" s="5"/>
    </row>
    <row r="109" spans="2:45" x14ac:dyDescent="0.15">
      <c r="B109" s="1242"/>
      <c r="C109" s="653" t="s">
        <v>282</v>
      </c>
      <c r="D109" s="654"/>
      <c r="E109" s="654"/>
      <c r="F109" s="654"/>
      <c r="G109" s="25" t="s">
        <v>396</v>
      </c>
      <c r="H109" s="2">
        <v>2</v>
      </c>
      <c r="I109" s="13"/>
      <c r="J109" s="9"/>
      <c r="M109" s="13"/>
      <c r="N109" s="9"/>
      <c r="Q109" s="13"/>
      <c r="R109" s="9"/>
      <c r="S109" s="2" t="s">
        <v>1842</v>
      </c>
      <c r="AL109" s="13"/>
      <c r="AM109" s="670"/>
      <c r="AN109" s="666"/>
      <c r="AO109" s="666"/>
      <c r="AP109" s="671"/>
      <c r="AQ109" s="9"/>
      <c r="AR109" s="13"/>
    </row>
    <row r="110" spans="2:45" x14ac:dyDescent="0.15">
      <c r="B110" s="1242"/>
      <c r="C110" s="653" t="s">
        <v>539</v>
      </c>
      <c r="D110" s="654"/>
      <c r="E110" s="654"/>
      <c r="F110" s="654"/>
      <c r="G110" s="25" t="s">
        <v>396</v>
      </c>
      <c r="H110" s="2">
        <v>1</v>
      </c>
      <c r="I110" s="13"/>
      <c r="J110" s="9"/>
      <c r="M110" s="13"/>
      <c r="N110" s="9"/>
      <c r="Q110" s="13"/>
      <c r="R110" s="9"/>
      <c r="AL110" s="13"/>
      <c r="AM110" s="670"/>
      <c r="AN110" s="666"/>
      <c r="AO110" s="666"/>
      <c r="AP110" s="671"/>
      <c r="AQ110" s="9"/>
      <c r="AR110" s="13"/>
    </row>
    <row r="111" spans="2:45" x14ac:dyDescent="0.15">
      <c r="B111" s="1242"/>
      <c r="C111" s="25" t="s">
        <v>396</v>
      </c>
      <c r="D111" s="2" t="s">
        <v>297</v>
      </c>
      <c r="G111" s="9"/>
      <c r="I111" s="13"/>
      <c r="J111" s="9"/>
      <c r="M111" s="13"/>
      <c r="N111" s="9"/>
      <c r="Q111" s="13"/>
      <c r="R111" s="9"/>
      <c r="AL111" s="13"/>
      <c r="AM111" s="670"/>
      <c r="AN111" s="666"/>
      <c r="AO111" s="666"/>
      <c r="AP111" s="671"/>
      <c r="AQ111" s="9"/>
      <c r="AR111" s="13"/>
    </row>
    <row r="112" spans="2:45" x14ac:dyDescent="0.15">
      <c r="B112" s="1242"/>
      <c r="C112" s="32" t="s">
        <v>584</v>
      </c>
      <c r="G112" s="9"/>
      <c r="I112" s="13"/>
      <c r="J112" s="9"/>
      <c r="M112" s="13"/>
      <c r="N112" s="9"/>
      <c r="Q112" s="13"/>
      <c r="R112" s="9"/>
      <c r="AL112" s="13"/>
      <c r="AM112" s="670"/>
      <c r="AN112" s="666"/>
      <c r="AO112" s="666"/>
      <c r="AP112" s="671"/>
      <c r="AQ112" s="9"/>
      <c r="AR112" s="13"/>
    </row>
    <row r="113" spans="2:68" x14ac:dyDescent="0.15">
      <c r="B113" s="1242"/>
      <c r="C113" s="33" t="s">
        <v>585</v>
      </c>
      <c r="D113" s="11"/>
      <c r="E113" s="11"/>
      <c r="F113" s="11"/>
      <c r="G113" s="10"/>
      <c r="H113" s="11"/>
      <c r="I113" s="12"/>
      <c r="J113" s="9"/>
      <c r="M113" s="13"/>
      <c r="N113" s="9"/>
      <c r="Q113" s="13"/>
      <c r="R113" s="9"/>
      <c r="AL113" s="13"/>
      <c r="AM113" s="670"/>
      <c r="AN113" s="666"/>
      <c r="AO113" s="666"/>
      <c r="AP113" s="671"/>
      <c r="AQ113" s="9"/>
      <c r="AR113" s="13"/>
    </row>
    <row r="114" spans="2:68" x14ac:dyDescent="0.15">
      <c r="B114" s="1242"/>
      <c r="C114" s="675" t="s">
        <v>396</v>
      </c>
      <c r="D114" s="654" t="s">
        <v>1844</v>
      </c>
      <c r="E114" s="654"/>
      <c r="F114" s="654"/>
      <c r="G114" s="25" t="s">
        <v>396</v>
      </c>
      <c r="H114" s="2">
        <v>2</v>
      </c>
      <c r="I114" s="13"/>
      <c r="J114" s="9"/>
      <c r="M114" s="13"/>
      <c r="N114" s="9"/>
      <c r="Q114" s="13"/>
      <c r="R114" s="9"/>
      <c r="AL114" s="13"/>
      <c r="AM114" s="670"/>
      <c r="AN114" s="666"/>
      <c r="AO114" s="666"/>
      <c r="AP114" s="671"/>
      <c r="AQ114" s="9"/>
      <c r="AR114" s="13"/>
    </row>
    <row r="115" spans="2:68" x14ac:dyDescent="0.15">
      <c r="B115" s="1242"/>
      <c r="C115" s="653" t="s">
        <v>540</v>
      </c>
      <c r="D115" s="654"/>
      <c r="E115" s="654"/>
      <c r="F115" s="654"/>
      <c r="G115" s="25" t="s">
        <v>396</v>
      </c>
      <c r="H115" s="2">
        <v>1</v>
      </c>
      <c r="I115" s="13"/>
      <c r="J115" s="9"/>
      <c r="M115" s="13"/>
      <c r="N115" s="9"/>
      <c r="Q115" s="13"/>
      <c r="R115" s="9"/>
      <c r="AL115" s="13"/>
      <c r="AM115" s="670"/>
      <c r="AN115" s="666"/>
      <c r="AO115" s="666"/>
      <c r="AP115" s="671"/>
      <c r="AQ115" s="9"/>
      <c r="AR115" s="13"/>
    </row>
    <row r="116" spans="2:68" x14ac:dyDescent="0.15">
      <c r="B116" s="1242"/>
      <c r="C116" s="10"/>
      <c r="D116" s="11"/>
      <c r="E116" s="11"/>
      <c r="F116" s="11"/>
      <c r="G116" s="10"/>
      <c r="H116" s="11"/>
      <c r="I116" s="12"/>
      <c r="J116" s="9"/>
      <c r="M116" s="13"/>
      <c r="N116" s="9"/>
      <c r="Q116" s="13"/>
      <c r="R116" s="9"/>
      <c r="AL116" s="13"/>
      <c r="AM116" s="670"/>
      <c r="AN116" s="666"/>
      <c r="AO116" s="666"/>
      <c r="AP116" s="671"/>
      <c r="AQ116" s="9"/>
      <c r="AR116" s="13"/>
    </row>
    <row r="117" spans="2:68" x14ac:dyDescent="0.15">
      <c r="B117" s="1242"/>
      <c r="C117" s="675" t="s">
        <v>396</v>
      </c>
      <c r="D117" s="654" t="s">
        <v>1845</v>
      </c>
      <c r="E117" s="654"/>
      <c r="F117" s="654"/>
      <c r="G117" s="25" t="s">
        <v>396</v>
      </c>
      <c r="H117" s="2">
        <v>2</v>
      </c>
      <c r="I117" s="13"/>
      <c r="J117" s="9"/>
      <c r="M117" s="13"/>
      <c r="N117" s="9"/>
      <c r="Q117" s="13"/>
      <c r="R117" s="9"/>
      <c r="AL117" s="13"/>
      <c r="AM117" s="670"/>
      <c r="AN117" s="666"/>
      <c r="AO117" s="666"/>
      <c r="AP117" s="671"/>
      <c r="AQ117" s="9"/>
      <c r="AR117" s="13"/>
    </row>
    <row r="118" spans="2:68" x14ac:dyDescent="0.15">
      <c r="B118" s="1242"/>
      <c r="C118" s="653" t="s">
        <v>541</v>
      </c>
      <c r="D118" s="654"/>
      <c r="E118" s="654"/>
      <c r="F118" s="654"/>
      <c r="G118" s="25" t="s">
        <v>396</v>
      </c>
      <c r="H118" s="2">
        <v>1</v>
      </c>
      <c r="I118" s="13"/>
      <c r="J118" s="9"/>
      <c r="M118" s="13"/>
      <c r="N118" s="9"/>
      <c r="Q118" s="13"/>
      <c r="R118" s="9"/>
      <c r="AL118" s="13"/>
      <c r="AM118" s="670"/>
      <c r="AN118" s="666"/>
      <c r="AO118" s="666"/>
      <c r="AP118" s="671"/>
      <c r="AQ118" s="9"/>
      <c r="AR118" s="13"/>
    </row>
    <row r="119" spans="2:68" x14ac:dyDescent="0.15">
      <c r="B119" s="1242"/>
      <c r="C119" s="25" t="s">
        <v>396</v>
      </c>
      <c r="D119" s="2" t="s">
        <v>542</v>
      </c>
      <c r="G119" s="9"/>
      <c r="I119" s="13"/>
      <c r="J119" s="9"/>
      <c r="M119" s="13"/>
      <c r="N119" s="9"/>
      <c r="Q119" s="13"/>
      <c r="R119" s="9"/>
      <c r="AL119" s="13"/>
      <c r="AM119" s="670"/>
      <c r="AN119" s="666"/>
      <c r="AO119" s="666"/>
      <c r="AP119" s="671"/>
      <c r="AQ119" s="9"/>
      <c r="AR119" s="13"/>
    </row>
    <row r="120" spans="2:68" x14ac:dyDescent="0.15">
      <c r="B120" s="1242"/>
      <c r="C120" s="9"/>
      <c r="D120" s="2" t="s">
        <v>543</v>
      </c>
      <c r="G120" s="9"/>
      <c r="I120" s="13"/>
      <c r="J120" s="9"/>
      <c r="M120" s="13"/>
      <c r="N120" s="9"/>
      <c r="Q120" s="13"/>
      <c r="R120" s="9"/>
      <c r="AL120" s="13"/>
      <c r="AM120" s="670"/>
      <c r="AN120" s="666"/>
      <c r="AO120" s="666"/>
      <c r="AP120" s="671"/>
      <c r="AQ120" s="9"/>
      <c r="AR120" s="13"/>
    </row>
    <row r="121" spans="2:68" x14ac:dyDescent="0.15">
      <c r="B121" s="1243"/>
      <c r="C121" s="10"/>
      <c r="D121" s="11"/>
      <c r="E121" s="11"/>
      <c r="F121" s="11"/>
      <c r="G121" s="10"/>
      <c r="H121" s="11"/>
      <c r="I121" s="12"/>
      <c r="J121" s="10"/>
      <c r="K121" s="11"/>
      <c r="L121" s="11"/>
      <c r="M121" s="12"/>
      <c r="N121" s="10"/>
      <c r="O121" s="11"/>
      <c r="P121" s="11"/>
      <c r="Q121" s="12"/>
      <c r="R121" s="10"/>
      <c r="S121" s="11"/>
      <c r="T121" s="11"/>
      <c r="U121" s="11"/>
      <c r="V121" s="11"/>
      <c r="W121" s="11"/>
      <c r="X121" s="11"/>
      <c r="Y121" s="11"/>
      <c r="Z121" s="11"/>
      <c r="AA121" s="11"/>
      <c r="AB121" s="11"/>
      <c r="AC121" s="11"/>
      <c r="AD121" s="11"/>
      <c r="AE121" s="11"/>
      <c r="AF121" s="11"/>
      <c r="AG121" s="11"/>
      <c r="AH121" s="11"/>
      <c r="AI121" s="11"/>
      <c r="AJ121" s="11"/>
      <c r="AK121" s="11"/>
      <c r="AL121" s="12"/>
      <c r="AM121" s="672"/>
      <c r="AN121" s="673"/>
      <c r="AO121" s="673"/>
      <c r="AP121" s="674"/>
      <c r="AQ121" s="10"/>
      <c r="AR121" s="12"/>
    </row>
    <row r="123" spans="2:68" x14ac:dyDescent="0.15">
      <c r="C123" s="2" t="s">
        <v>2207</v>
      </c>
    </row>
    <row r="125" spans="2:68" x14ac:dyDescent="0.15">
      <c r="B125" s="3"/>
      <c r="C125" s="3" t="s">
        <v>279</v>
      </c>
      <c r="D125" s="4"/>
      <c r="E125" s="4"/>
      <c r="F125" s="4"/>
      <c r="G125" s="3"/>
      <c r="H125" s="4"/>
      <c r="I125" s="5"/>
      <c r="J125" s="4" t="s">
        <v>288</v>
      </c>
      <c r="K125" s="4"/>
      <c r="L125" s="4"/>
      <c r="M125" s="4"/>
      <c r="N125" s="1175" t="s">
        <v>291</v>
      </c>
      <c r="O125" s="1176"/>
      <c r="P125" s="1176"/>
      <c r="Q125" s="1176"/>
      <c r="R125" s="1176"/>
      <c r="S125" s="1176"/>
      <c r="T125" s="1176"/>
      <c r="U125" s="1176"/>
      <c r="V125" s="1176"/>
      <c r="W125" s="1176"/>
      <c r="X125" s="1176"/>
      <c r="Y125" s="1176"/>
      <c r="Z125" s="1176"/>
      <c r="AA125" s="1176"/>
      <c r="AB125" s="1176"/>
      <c r="AC125" s="1176"/>
      <c r="AD125" s="1176"/>
      <c r="AE125" s="1176"/>
      <c r="AF125" s="1176"/>
      <c r="AG125" s="1176"/>
      <c r="AH125" s="1176"/>
      <c r="AI125" s="1176"/>
      <c r="AJ125" s="1176"/>
      <c r="AK125" s="1176"/>
      <c r="AL125" s="1176"/>
      <c r="AM125" s="7"/>
      <c r="AN125" s="7" t="s">
        <v>219</v>
      </c>
      <c r="AO125" s="7"/>
      <c r="AP125" s="8"/>
      <c r="AQ125" s="3" t="s">
        <v>294</v>
      </c>
      <c r="AR125" s="5"/>
    </row>
    <row r="126" spans="2:68" x14ac:dyDescent="0.15">
      <c r="B126" s="10"/>
      <c r="C126" s="10" t="s">
        <v>280</v>
      </c>
      <c r="D126" s="11"/>
      <c r="E126" s="11"/>
      <c r="F126" s="11" t="s">
        <v>219</v>
      </c>
      <c r="G126" s="10"/>
      <c r="H126" s="11"/>
      <c r="I126" s="12"/>
      <c r="J126" s="11"/>
      <c r="K126" s="11"/>
      <c r="L126" s="11"/>
      <c r="M126" s="11" t="s">
        <v>219</v>
      </c>
      <c r="N126" s="10" t="s">
        <v>290</v>
      </c>
      <c r="O126" s="11"/>
      <c r="P126" s="11"/>
      <c r="Q126" s="11"/>
      <c r="R126" s="1175" t="s">
        <v>292</v>
      </c>
      <c r="S126" s="1176"/>
      <c r="T126" s="1176"/>
      <c r="U126" s="1176"/>
      <c r="V126" s="1176"/>
      <c r="W126" s="1176"/>
      <c r="X126" s="1176"/>
      <c r="Y126" s="1176"/>
      <c r="Z126" s="1176"/>
      <c r="AA126" s="1176"/>
      <c r="AB126" s="1176"/>
      <c r="AC126" s="1176"/>
      <c r="AD126" s="1176"/>
      <c r="AE126" s="1176"/>
      <c r="AF126" s="1176"/>
      <c r="AG126" s="1176"/>
      <c r="AH126" s="1176"/>
      <c r="AI126" s="1176"/>
      <c r="AJ126" s="1176"/>
      <c r="AK126" s="1176"/>
      <c r="AL126" s="1192"/>
      <c r="AM126" s="6" t="s">
        <v>293</v>
      </c>
      <c r="AN126" s="11"/>
      <c r="AO126" s="11"/>
      <c r="AP126" s="11"/>
      <c r="AQ126" s="10" t="s">
        <v>295</v>
      </c>
      <c r="AR126" s="12"/>
    </row>
    <row r="127" spans="2:68" x14ac:dyDescent="0.15">
      <c r="B127" s="832"/>
      <c r="C127" s="837" t="s">
        <v>2212</v>
      </c>
      <c r="D127" s="659"/>
      <c r="E127" s="659"/>
      <c r="F127" s="659"/>
      <c r="G127" s="3"/>
      <c r="H127" s="4"/>
      <c r="I127" s="5"/>
      <c r="J127" s="3" t="s">
        <v>289</v>
      </c>
      <c r="K127" s="4"/>
      <c r="L127" s="4"/>
      <c r="M127" s="5"/>
      <c r="N127" s="3" t="s">
        <v>2208</v>
      </c>
      <c r="O127" s="4"/>
      <c r="P127" s="4"/>
      <c r="Q127" s="5"/>
      <c r="R127" s="26" t="s">
        <v>396</v>
      </c>
      <c r="S127" s="4" t="s">
        <v>2383</v>
      </c>
      <c r="T127" s="4"/>
      <c r="U127" s="4"/>
      <c r="V127" s="4"/>
      <c r="W127" s="4"/>
      <c r="X127" s="4"/>
      <c r="Y127" s="4"/>
      <c r="Z127" s="4"/>
      <c r="AA127" s="4"/>
      <c r="AB127" s="4"/>
      <c r="AC127" s="4"/>
      <c r="AD127" s="4"/>
      <c r="AE127" s="4"/>
      <c r="AF127" s="4"/>
      <c r="AG127" s="4"/>
      <c r="AH127" s="4"/>
      <c r="AI127" s="4"/>
      <c r="AJ127" s="4"/>
      <c r="AK127" s="4"/>
      <c r="AL127" s="5"/>
      <c r="AM127" s="670" t="s">
        <v>396</v>
      </c>
      <c r="AN127" s="668"/>
      <c r="AO127" s="668"/>
      <c r="AP127" s="669"/>
      <c r="AQ127" s="3"/>
      <c r="AR127" s="5"/>
    </row>
    <row r="128" spans="2:68" x14ac:dyDescent="0.15">
      <c r="B128" s="833"/>
      <c r="C128" s="653" t="s">
        <v>2213</v>
      </c>
      <c r="D128" s="654"/>
      <c r="E128" s="654"/>
      <c r="F128" s="654"/>
      <c r="G128" s="9"/>
      <c r="I128" s="13"/>
      <c r="J128" s="9"/>
      <c r="M128" s="13"/>
      <c r="N128" s="9" t="s">
        <v>2209</v>
      </c>
      <c r="Q128" s="13"/>
      <c r="R128" s="9"/>
      <c r="S128" s="2" t="s">
        <v>2211</v>
      </c>
      <c r="AL128" s="13"/>
      <c r="AM128" s="670" t="s">
        <v>396</v>
      </c>
      <c r="AN128" s="666"/>
      <c r="AO128" s="666"/>
      <c r="AP128" s="671"/>
      <c r="AQ128" s="9"/>
      <c r="AR128" s="13"/>
      <c r="AW128" s="835"/>
      <c r="AX128" s="1214"/>
      <c r="AY128" s="1214"/>
      <c r="AZ128" s="1214"/>
      <c r="BA128" s="1214"/>
      <c r="BB128" s="1214"/>
      <c r="BC128" s="1214"/>
      <c r="BD128" s="1214"/>
      <c r="BE128" s="1214"/>
      <c r="BF128" s="1214"/>
      <c r="BG128" s="1214"/>
      <c r="BH128" s="1214"/>
      <c r="BI128" s="1214"/>
      <c r="BJ128" s="1214"/>
      <c r="BK128" s="1214"/>
      <c r="BL128" s="1214"/>
      <c r="BM128" s="1214"/>
      <c r="BN128" s="1214"/>
      <c r="BO128" s="1214"/>
      <c r="BP128" s="1214"/>
    </row>
    <row r="129" spans="2:68" x14ac:dyDescent="0.15">
      <c r="B129" s="833"/>
      <c r="C129" s="653" t="s">
        <v>2214</v>
      </c>
      <c r="D129" s="654"/>
      <c r="E129" s="654"/>
      <c r="F129" s="654"/>
      <c r="G129" s="9"/>
      <c r="I129" s="13"/>
      <c r="J129" s="9"/>
      <c r="M129" s="13"/>
      <c r="N129" s="9"/>
      <c r="Q129" s="13"/>
      <c r="R129" s="9"/>
      <c r="AL129" s="13"/>
      <c r="AM129" s="670" t="s">
        <v>396</v>
      </c>
      <c r="AN129" s="666"/>
      <c r="AO129" s="666"/>
      <c r="AP129" s="671"/>
      <c r="AQ129" s="9"/>
      <c r="AR129" s="13"/>
      <c r="AW129" s="836"/>
      <c r="AX129" s="1214"/>
      <c r="AY129" s="1214"/>
      <c r="AZ129" s="1214"/>
      <c r="BA129" s="1214"/>
      <c r="BB129" s="1214"/>
      <c r="BC129" s="1214"/>
      <c r="BD129" s="1214"/>
      <c r="BE129" s="1214"/>
      <c r="BF129" s="1214"/>
      <c r="BG129" s="1214"/>
      <c r="BH129" s="1214"/>
      <c r="BI129" s="1214"/>
      <c r="BJ129" s="1214"/>
      <c r="BK129" s="1214"/>
      <c r="BL129" s="1214"/>
      <c r="BM129" s="1214"/>
      <c r="BN129" s="1214"/>
      <c r="BO129" s="1214"/>
      <c r="BP129" s="1214"/>
    </row>
    <row r="130" spans="2:68" x14ac:dyDescent="0.15">
      <c r="B130" s="833"/>
      <c r="C130" s="653"/>
      <c r="G130" s="9"/>
      <c r="I130" s="13"/>
      <c r="J130" s="9"/>
      <c r="M130" s="13"/>
      <c r="N130" s="9"/>
      <c r="Q130" s="13"/>
      <c r="R130" s="27" t="s">
        <v>396</v>
      </c>
      <c r="S130" s="2" t="s">
        <v>2379</v>
      </c>
      <c r="AL130" s="13"/>
      <c r="AM130" s="670" t="s">
        <v>396</v>
      </c>
      <c r="AN130" s="666"/>
      <c r="AO130" s="666"/>
      <c r="AP130" s="671"/>
      <c r="AQ130" s="9"/>
      <c r="AR130" s="13"/>
      <c r="AW130" s="835"/>
      <c r="AX130" s="1214"/>
      <c r="AY130" s="1214"/>
      <c r="AZ130" s="1214"/>
      <c r="BA130" s="1214"/>
      <c r="BB130" s="1214"/>
      <c r="BC130" s="1214"/>
      <c r="BD130" s="1214"/>
      <c r="BE130" s="1214"/>
      <c r="BF130" s="1214"/>
      <c r="BG130" s="1214"/>
      <c r="BH130" s="1214"/>
      <c r="BI130" s="1214"/>
      <c r="BJ130" s="1214"/>
      <c r="BK130" s="1214"/>
      <c r="BL130" s="1214"/>
      <c r="BM130" s="1214"/>
      <c r="BN130" s="1214"/>
      <c r="BO130" s="1214"/>
      <c r="BP130" s="1214"/>
    </row>
    <row r="131" spans="2:68" x14ac:dyDescent="0.15">
      <c r="B131" s="833"/>
      <c r="C131" s="32"/>
      <c r="G131" s="9"/>
      <c r="I131" s="13"/>
      <c r="J131" s="9"/>
      <c r="M131" s="13"/>
      <c r="N131" s="9"/>
      <c r="Q131" s="13"/>
      <c r="R131" s="9"/>
      <c r="S131" s="2" t="s">
        <v>2380</v>
      </c>
      <c r="AL131" s="13"/>
      <c r="AM131" s="670"/>
      <c r="AN131" s="666"/>
      <c r="AO131" s="666"/>
      <c r="AP131" s="671"/>
      <c r="AQ131" s="9"/>
      <c r="AR131" s="13"/>
      <c r="AW131" s="836"/>
      <c r="AX131" s="836"/>
      <c r="AY131" s="836"/>
      <c r="AZ131" s="836"/>
      <c r="BA131" s="836"/>
      <c r="BB131" s="836"/>
      <c r="BC131" s="836"/>
      <c r="BD131" s="836"/>
      <c r="BE131" s="836"/>
      <c r="BF131" s="836"/>
      <c r="BG131" s="836"/>
      <c r="BH131" s="836"/>
      <c r="BI131" s="836"/>
      <c r="BJ131" s="836"/>
      <c r="BK131" s="836"/>
      <c r="BL131" s="836"/>
      <c r="BM131" s="836"/>
      <c r="BN131" s="836"/>
      <c r="BO131" s="836"/>
      <c r="BP131" s="836"/>
    </row>
    <row r="132" spans="2:68" x14ac:dyDescent="0.15">
      <c r="B132" s="833"/>
      <c r="C132" s="32"/>
      <c r="G132" s="9"/>
      <c r="I132" s="13"/>
      <c r="J132" s="9"/>
      <c r="M132" s="13"/>
      <c r="N132" s="9"/>
      <c r="Q132" s="13"/>
      <c r="R132" s="9"/>
      <c r="S132" s="2" t="s">
        <v>2381</v>
      </c>
      <c r="AL132" s="13"/>
      <c r="AM132" s="670"/>
      <c r="AN132" s="666"/>
      <c r="AO132" s="666"/>
      <c r="AP132" s="671"/>
      <c r="AQ132" s="9"/>
      <c r="AR132" s="13"/>
      <c r="AW132" s="836"/>
      <c r="AX132" s="836"/>
      <c r="AY132" s="836"/>
      <c r="AZ132" s="836"/>
      <c r="BA132" s="836"/>
      <c r="BB132" s="836"/>
      <c r="BC132" s="836"/>
      <c r="BD132" s="836"/>
      <c r="BE132" s="836"/>
      <c r="BF132" s="836"/>
      <c r="BG132" s="836"/>
      <c r="BH132" s="836"/>
      <c r="BI132" s="836"/>
      <c r="BJ132" s="836"/>
      <c r="BK132" s="836"/>
      <c r="BL132" s="836"/>
      <c r="BM132" s="836"/>
      <c r="BN132" s="836"/>
      <c r="BO132" s="836"/>
      <c r="BP132" s="836"/>
    </row>
    <row r="133" spans="2:68" x14ac:dyDescent="0.15">
      <c r="B133" s="833"/>
      <c r="C133" s="32"/>
      <c r="G133" s="9"/>
      <c r="I133" s="13"/>
      <c r="J133" s="9"/>
      <c r="M133" s="13"/>
      <c r="N133" s="9"/>
      <c r="Q133" s="13"/>
      <c r="R133" s="9"/>
      <c r="AL133" s="13"/>
      <c r="AM133" s="670"/>
      <c r="AN133" s="666"/>
      <c r="AO133" s="666"/>
      <c r="AP133" s="671"/>
      <c r="AQ133" s="9"/>
      <c r="AR133" s="13"/>
      <c r="AW133" s="836"/>
      <c r="AX133" s="836"/>
      <c r="AY133" s="836"/>
      <c r="AZ133" s="836"/>
      <c r="BA133" s="836"/>
      <c r="BB133" s="836"/>
      <c r="BC133" s="836"/>
      <c r="BD133" s="836"/>
      <c r="BE133" s="836"/>
      <c r="BF133" s="836"/>
      <c r="BG133" s="836"/>
      <c r="BH133" s="836"/>
      <c r="BI133" s="836"/>
      <c r="BJ133" s="836"/>
      <c r="BK133" s="836"/>
      <c r="BL133" s="836"/>
      <c r="BM133" s="836"/>
      <c r="BN133" s="836"/>
      <c r="BO133" s="836"/>
      <c r="BP133" s="836"/>
    </row>
    <row r="134" spans="2:68" x14ac:dyDescent="0.15">
      <c r="B134" s="833"/>
      <c r="C134" s="653"/>
      <c r="D134" s="654"/>
      <c r="E134" s="654"/>
      <c r="F134" s="654"/>
      <c r="G134" s="9"/>
      <c r="I134" s="13"/>
      <c r="J134" s="9"/>
      <c r="M134" s="13"/>
      <c r="N134" s="9"/>
      <c r="Q134" s="13"/>
      <c r="R134" s="27" t="s">
        <v>396</v>
      </c>
      <c r="S134" s="2" t="s">
        <v>2386</v>
      </c>
      <c r="AL134" s="13"/>
      <c r="AM134" s="670"/>
      <c r="AN134" s="666"/>
      <c r="AO134" s="666"/>
      <c r="AP134" s="671"/>
      <c r="AQ134" s="9"/>
      <c r="AR134" s="13"/>
      <c r="AW134" s="835"/>
      <c r="AX134" s="1213"/>
      <c r="AY134" s="1213"/>
      <c r="AZ134" s="1213"/>
      <c r="BA134" s="1213"/>
      <c r="BB134" s="1213"/>
      <c r="BC134" s="1213"/>
      <c r="BD134" s="1213"/>
      <c r="BE134" s="1213"/>
      <c r="BF134" s="1213"/>
      <c r="BG134" s="1213"/>
      <c r="BH134" s="1213"/>
      <c r="BI134" s="1213"/>
      <c r="BJ134" s="1213"/>
      <c r="BK134" s="1213"/>
      <c r="BL134" s="1213"/>
      <c r="BM134" s="1213"/>
      <c r="BN134" s="1213"/>
      <c r="BO134" s="1213"/>
      <c r="BP134" s="1213"/>
    </row>
    <row r="135" spans="2:68" x14ac:dyDescent="0.15">
      <c r="B135" s="833"/>
      <c r="C135" s="653"/>
      <c r="D135" s="654"/>
      <c r="E135" s="654"/>
      <c r="F135" s="654"/>
      <c r="G135" s="9"/>
      <c r="I135" s="13"/>
      <c r="J135" s="9"/>
      <c r="M135" s="13"/>
      <c r="N135" s="9"/>
      <c r="Q135" s="13"/>
      <c r="R135" s="9"/>
      <c r="S135" s="2" t="s">
        <v>2385</v>
      </c>
      <c r="AL135" s="13"/>
      <c r="AM135" s="670"/>
      <c r="AN135" s="666"/>
      <c r="AO135" s="666"/>
      <c r="AP135" s="671"/>
      <c r="AQ135" s="9"/>
      <c r="AR135" s="13"/>
      <c r="AW135" s="836"/>
      <c r="AX135" s="1213"/>
      <c r="AY135" s="1213"/>
      <c r="AZ135" s="1213"/>
      <c r="BA135" s="1213"/>
      <c r="BB135" s="1213"/>
      <c r="BC135" s="1213"/>
      <c r="BD135" s="1213"/>
      <c r="BE135" s="1213"/>
      <c r="BF135" s="1213"/>
      <c r="BG135" s="1213"/>
      <c r="BH135" s="1213"/>
      <c r="BI135" s="1213"/>
      <c r="BJ135" s="1213"/>
      <c r="BK135" s="1213"/>
      <c r="BL135" s="1213"/>
      <c r="BM135" s="1213"/>
      <c r="BN135" s="1213"/>
      <c r="BO135" s="1213"/>
      <c r="BP135" s="1213"/>
    </row>
    <row r="136" spans="2:68" x14ac:dyDescent="0.15">
      <c r="B136" s="833"/>
      <c r="C136" s="9"/>
      <c r="G136" s="9"/>
      <c r="I136" s="13"/>
      <c r="J136" s="9"/>
      <c r="M136" s="13"/>
      <c r="N136" s="9"/>
      <c r="Q136" s="13"/>
      <c r="R136" s="9"/>
      <c r="S136" s="2" t="s">
        <v>2382</v>
      </c>
      <c r="AL136" s="13"/>
      <c r="AM136" s="670"/>
      <c r="AN136" s="666"/>
      <c r="AO136" s="666"/>
      <c r="AP136" s="671"/>
      <c r="AQ136" s="9"/>
      <c r="AR136" s="13"/>
      <c r="AW136" s="836"/>
      <c r="AX136" s="1213"/>
      <c r="AY136" s="1213"/>
      <c r="AZ136" s="1213"/>
      <c r="BA136" s="1213"/>
      <c r="BB136" s="1213"/>
      <c r="BC136" s="1213"/>
      <c r="BD136" s="1213"/>
      <c r="BE136" s="1213"/>
      <c r="BF136" s="1213"/>
      <c r="BG136" s="1213"/>
      <c r="BH136" s="1213"/>
      <c r="BI136" s="1213"/>
      <c r="BJ136" s="1213"/>
      <c r="BK136" s="1213"/>
      <c r="BL136" s="1213"/>
      <c r="BM136" s="1213"/>
      <c r="BN136" s="1213"/>
      <c r="BO136" s="1213"/>
      <c r="BP136" s="1213"/>
    </row>
    <row r="137" spans="2:68" x14ac:dyDescent="0.15">
      <c r="B137" s="833"/>
      <c r="C137" s="653"/>
      <c r="D137" s="654"/>
      <c r="E137" s="654"/>
      <c r="F137" s="654"/>
      <c r="G137" s="9"/>
      <c r="I137" s="13"/>
      <c r="J137" s="9"/>
      <c r="M137" s="13"/>
      <c r="N137" s="9"/>
      <c r="Q137" s="13"/>
      <c r="R137" s="9"/>
      <c r="S137" s="2" t="s">
        <v>2417</v>
      </c>
      <c r="AL137" s="13"/>
      <c r="AM137" s="670"/>
      <c r="AN137" s="666"/>
      <c r="AO137" s="666"/>
      <c r="AP137" s="671"/>
      <c r="AQ137" s="9"/>
      <c r="AR137" s="13"/>
      <c r="AW137" s="836"/>
      <c r="AX137" s="836"/>
      <c r="AY137" s="836"/>
      <c r="AZ137" s="836"/>
      <c r="BA137" s="836"/>
      <c r="BB137" s="836"/>
      <c r="BC137" s="836"/>
      <c r="BD137" s="836"/>
      <c r="BE137" s="836"/>
      <c r="BF137" s="836"/>
      <c r="BG137" s="836"/>
      <c r="BH137" s="836"/>
      <c r="BI137" s="836"/>
      <c r="BJ137" s="836"/>
      <c r="BK137" s="836"/>
      <c r="BL137" s="836"/>
      <c r="BM137" s="836"/>
      <c r="BN137" s="836"/>
      <c r="BO137" s="836"/>
      <c r="BP137" s="836"/>
    </row>
    <row r="138" spans="2:68" x14ac:dyDescent="0.15">
      <c r="B138" s="833"/>
      <c r="C138" s="653"/>
      <c r="D138" s="654"/>
      <c r="E138" s="654"/>
      <c r="F138" s="654"/>
      <c r="G138" s="9"/>
      <c r="I138" s="13"/>
      <c r="J138" s="9"/>
      <c r="M138" s="13"/>
      <c r="N138" s="9"/>
      <c r="Q138" s="13"/>
      <c r="R138" s="9"/>
      <c r="S138" s="2" t="s">
        <v>2418</v>
      </c>
      <c r="AL138" s="13"/>
      <c r="AM138" s="670"/>
      <c r="AN138" s="666"/>
      <c r="AO138" s="666"/>
      <c r="AP138" s="671"/>
      <c r="AQ138" s="9"/>
      <c r="AR138" s="13"/>
      <c r="AW138" s="836"/>
      <c r="AX138" s="836"/>
      <c r="AY138" s="836"/>
      <c r="AZ138" s="836"/>
      <c r="BA138" s="836"/>
      <c r="BB138" s="836"/>
      <c r="BC138" s="836"/>
      <c r="BD138" s="836"/>
      <c r="BE138" s="836"/>
      <c r="BF138" s="836"/>
      <c r="BG138" s="836"/>
      <c r="BH138" s="836"/>
      <c r="BI138" s="836"/>
      <c r="BJ138" s="836"/>
      <c r="BK138" s="836"/>
      <c r="BL138" s="836"/>
      <c r="BM138" s="836"/>
      <c r="BN138" s="836"/>
      <c r="BO138" s="836"/>
      <c r="BP138" s="836"/>
    </row>
    <row r="139" spans="2:68" x14ac:dyDescent="0.15">
      <c r="B139" s="833"/>
      <c r="C139" s="653"/>
      <c r="D139" s="654"/>
      <c r="E139" s="654"/>
      <c r="F139" s="654"/>
      <c r="G139" s="9"/>
      <c r="I139" s="13"/>
      <c r="J139" s="9"/>
      <c r="M139" s="13"/>
      <c r="N139" s="9"/>
      <c r="Q139" s="13"/>
      <c r="R139" s="9"/>
      <c r="AE139" s="2" t="s">
        <v>2384</v>
      </c>
      <c r="AL139" s="13"/>
      <c r="AM139" s="670"/>
      <c r="AN139" s="666"/>
      <c r="AO139" s="666"/>
      <c r="AP139" s="671"/>
      <c r="AQ139" s="9"/>
      <c r="AR139" s="13"/>
      <c r="AW139" s="835"/>
      <c r="AX139" s="1213"/>
      <c r="AY139" s="1213"/>
      <c r="AZ139" s="1213"/>
      <c r="BA139" s="1213"/>
      <c r="BB139" s="1213"/>
      <c r="BC139" s="1213"/>
      <c r="BD139" s="1213"/>
      <c r="BE139" s="1213"/>
      <c r="BF139" s="1213"/>
      <c r="BG139" s="1213"/>
      <c r="BH139" s="1213"/>
      <c r="BI139" s="1213"/>
      <c r="BJ139" s="1213"/>
      <c r="BK139" s="1213"/>
      <c r="BL139" s="1213"/>
      <c r="BM139" s="1213"/>
      <c r="BN139" s="1213"/>
      <c r="BO139" s="1213"/>
      <c r="BP139" s="1213"/>
    </row>
    <row r="140" spans="2:68" x14ac:dyDescent="0.15">
      <c r="B140" s="833"/>
      <c r="C140" s="9"/>
      <c r="G140" s="9"/>
      <c r="I140" s="13"/>
      <c r="J140" s="9"/>
      <c r="M140" s="13"/>
      <c r="N140" s="9"/>
      <c r="Q140" s="13"/>
      <c r="R140" s="27" t="s">
        <v>396</v>
      </c>
      <c r="S140" s="2" t="s">
        <v>2210</v>
      </c>
      <c r="AL140" s="13"/>
      <c r="AM140" s="670"/>
      <c r="AN140" s="666"/>
      <c r="AO140" s="666"/>
      <c r="AP140" s="671"/>
      <c r="AQ140" s="9"/>
      <c r="AR140" s="13"/>
    </row>
    <row r="141" spans="2:68" x14ac:dyDescent="0.15">
      <c r="B141" s="834"/>
      <c r="C141" s="10"/>
      <c r="D141" s="11"/>
      <c r="E141" s="11"/>
      <c r="F141" s="11"/>
      <c r="G141" s="10"/>
      <c r="H141" s="11"/>
      <c r="I141" s="12"/>
      <c r="J141" s="10"/>
      <c r="K141" s="11"/>
      <c r="L141" s="11"/>
      <c r="M141" s="12"/>
      <c r="N141" s="10"/>
      <c r="O141" s="11"/>
      <c r="P141" s="11"/>
      <c r="Q141" s="12"/>
      <c r="R141" s="10"/>
      <c r="S141" s="11"/>
      <c r="T141" s="11"/>
      <c r="U141" s="11"/>
      <c r="V141" s="11"/>
      <c r="W141" s="11"/>
      <c r="X141" s="11"/>
      <c r="Y141" s="11"/>
      <c r="Z141" s="11"/>
      <c r="AA141" s="11"/>
      <c r="AB141" s="11"/>
      <c r="AC141" s="11"/>
      <c r="AD141" s="11"/>
      <c r="AE141" s="11"/>
      <c r="AF141" s="11"/>
      <c r="AG141" s="11"/>
      <c r="AH141" s="11"/>
      <c r="AI141" s="11"/>
      <c r="AJ141" s="11"/>
      <c r="AK141" s="11"/>
      <c r="AL141" s="12"/>
      <c r="AM141" s="672"/>
      <c r="AN141" s="673"/>
      <c r="AO141" s="673"/>
      <c r="AP141" s="674"/>
      <c r="AQ141" s="10"/>
      <c r="AR141" s="12"/>
    </row>
  </sheetData>
  <mergeCells count="76">
    <mergeCell ref="AC68:AF68"/>
    <mergeCell ref="W72:AE72"/>
    <mergeCell ref="B108:B121"/>
    <mergeCell ref="AF93:AJ93"/>
    <mergeCell ref="AG92:AI92"/>
    <mergeCell ref="AB94:AD94"/>
    <mergeCell ref="AG94:AI94"/>
    <mergeCell ref="AB92:AD92"/>
    <mergeCell ref="N106:AL106"/>
    <mergeCell ref="AF95:AJ95"/>
    <mergeCell ref="AA95:AE95"/>
    <mergeCell ref="AA93:AE93"/>
    <mergeCell ref="AA65:AD65"/>
    <mergeCell ref="AC67:AF67"/>
    <mergeCell ref="AN65:AP65"/>
    <mergeCell ref="G64:I79"/>
    <mergeCell ref="G80:I99"/>
    <mergeCell ref="AN66:AP66"/>
    <mergeCell ref="AN67:AP67"/>
    <mergeCell ref="W78:AE78"/>
    <mergeCell ref="AN80:AP80"/>
    <mergeCell ref="AN81:AP81"/>
    <mergeCell ref="AN82:AP82"/>
    <mergeCell ref="AN83:AP83"/>
    <mergeCell ref="U90:AE90"/>
    <mergeCell ref="Y86:AF86"/>
    <mergeCell ref="X83:AE83"/>
    <mergeCell ref="S94:V94"/>
    <mergeCell ref="W64:AJ64"/>
    <mergeCell ref="AX139:BP139"/>
    <mergeCell ref="R107:AL107"/>
    <mergeCell ref="N125:AL125"/>
    <mergeCell ref="R126:AL126"/>
    <mergeCell ref="AX128:BP128"/>
    <mergeCell ref="AX135:BP135"/>
    <mergeCell ref="AX129:BP129"/>
    <mergeCell ref="AX130:BP130"/>
    <mergeCell ref="AX134:BP134"/>
    <mergeCell ref="AA91:AE91"/>
    <mergeCell ref="AF91:AJ91"/>
    <mergeCell ref="U79:AK79"/>
    <mergeCell ref="AJ65:AL68"/>
    <mergeCell ref="AX136:BP136"/>
    <mergeCell ref="AA66:AD66"/>
    <mergeCell ref="B9:B24"/>
    <mergeCell ref="AF26:AI27"/>
    <mergeCell ref="AB30:AE31"/>
    <mergeCell ref="D59:F59"/>
    <mergeCell ref="G54:I63"/>
    <mergeCell ref="X28:AA29"/>
    <mergeCell ref="X34:AF34"/>
    <mergeCell ref="X23:AA23"/>
    <mergeCell ref="Z33:AJ33"/>
    <mergeCell ref="AB24:AE25"/>
    <mergeCell ref="W11:AG11"/>
    <mergeCell ref="W12:AG12"/>
    <mergeCell ref="AF23:AI23"/>
    <mergeCell ref="AB26:AE27"/>
    <mergeCell ref="U40:AD40"/>
    <mergeCell ref="N7:AL7"/>
    <mergeCell ref="AF28:AI29"/>
    <mergeCell ref="AF30:AI31"/>
    <mergeCell ref="X30:AA31"/>
    <mergeCell ref="AB28:AE29"/>
    <mergeCell ref="R8:AL8"/>
    <mergeCell ref="X26:AA27"/>
    <mergeCell ref="X24:AA25"/>
    <mergeCell ref="AB23:AE23"/>
    <mergeCell ref="W9:AE9"/>
    <mergeCell ref="AF24:AI25"/>
    <mergeCell ref="X19:AI19"/>
    <mergeCell ref="AN9:AP9"/>
    <mergeCell ref="AN10:AP10"/>
    <mergeCell ref="AN11:AP11"/>
    <mergeCell ref="AN12:AP12"/>
    <mergeCell ref="AN64:AP64"/>
  </mergeCells>
  <phoneticPr fontId="2"/>
  <dataValidations count="2">
    <dataValidation type="list" allowBlank="1" showInputMessage="1" showErrorMessage="1" sqref="S21 C119 G117:G118 W39 R134 AA36 W36 S36:S37 S19 AB18 T18 S17 AH16 AC16 X16 T16 S14:S15 G9:G11 C13 R54 T57:T59 AG60:AG61 G108:G110 AJ60:AJ61 C111 G114:G115 R80 S70:S72 S74:S79 R62 T85:T86 Y85 T82:T83 R87 T89 Y89 AC85 C59:C60 S65:S68 C108 C114 C117 AM9:AM15 AM64:AM67 R127 AM127:AM130 R140 R130 AA39 S39:S40 S52:S53 S42 S44 S46 S48 S50 AB50 AM80:AM83" xr:uid="{00000000-0002-0000-0400-000000000000}">
      <formula1>"□,■"</formula1>
    </dataValidation>
    <dataValidation type="list" allowBlank="1" showInputMessage="1" sqref="AW128 AW130 AW134 AW139" xr:uid="{00000000-0002-0000-0400-000001000000}">
      <formula1>"□,■"</formula1>
    </dataValidation>
  </dataValidations>
  <pageMargins left="0.78740157480314965" right="0.51181102362204722" top="0.59055118110236227" bottom="0.59055118110236227" header="0.11811023622047245" footer="0.11811023622047245"/>
  <pageSetup paperSize="9" scale="80" orientation="portrait" r:id="rId1"/>
  <headerFooter alignWithMargins="0">
    <oddFooter>&amp;C住棟-1&amp;R&amp;8株式会社ジェイ・イー・サポート</oddFooter>
  </headerFooter>
  <rowBreaks count="1" manualBreakCount="1">
    <brk id="79" min="1" max="4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B3:AS28"/>
  <sheetViews>
    <sheetView showZeros="0" view="pageBreakPreview" zoomScaleNormal="100" zoomScaleSheetLayoutView="100" workbookViewId="0">
      <selection activeCell="AL15" sqref="AL15:AN15"/>
    </sheetView>
  </sheetViews>
  <sheetFormatPr defaultRowHeight="12" x14ac:dyDescent="0.15"/>
  <cols>
    <col min="1" max="1" width="3.625" style="2" customWidth="1"/>
    <col min="2" max="49" width="2.625" style="2" customWidth="1"/>
    <col min="50" max="16384" width="9" style="2"/>
  </cols>
  <sheetData>
    <row r="3" spans="2:45" s="238" customFormat="1" ht="15" customHeight="1" x14ac:dyDescent="0.15">
      <c r="B3" s="238" t="s">
        <v>298</v>
      </c>
    </row>
    <row r="5" spans="2:45" x14ac:dyDescent="0.15">
      <c r="B5" s="662" t="s">
        <v>1104</v>
      </c>
      <c r="C5" s="654"/>
      <c r="D5" s="654" t="s">
        <v>1105</v>
      </c>
    </row>
    <row r="6" spans="2:45" x14ac:dyDescent="0.15">
      <c r="B6" s="662" t="s">
        <v>421</v>
      </c>
      <c r="C6" s="654"/>
      <c r="D6" s="654" t="s">
        <v>1106</v>
      </c>
    </row>
    <row r="7" spans="2:45" x14ac:dyDescent="0.15">
      <c r="B7" s="1"/>
      <c r="C7" s="665" t="s">
        <v>1841</v>
      </c>
      <c r="AR7" s="38" t="s">
        <v>1107</v>
      </c>
    </row>
    <row r="8" spans="2:45" x14ac:dyDescent="0.15">
      <c r="B8" s="3"/>
      <c r="C8" s="3" t="s">
        <v>279</v>
      </c>
      <c r="D8" s="4"/>
      <c r="E8" s="4"/>
      <c r="F8" s="4"/>
      <c r="G8" s="3" t="s">
        <v>284</v>
      </c>
      <c r="H8" s="4"/>
      <c r="I8" s="5"/>
      <c r="J8" s="4" t="s">
        <v>288</v>
      </c>
      <c r="K8" s="4"/>
      <c r="L8" s="4"/>
      <c r="M8" s="4"/>
      <c r="N8" s="1175" t="s">
        <v>291</v>
      </c>
      <c r="O8" s="1176"/>
      <c r="P8" s="1176"/>
      <c r="Q8" s="1176"/>
      <c r="R8" s="1176"/>
      <c r="S8" s="1176"/>
      <c r="T8" s="1176"/>
      <c r="U8" s="1176"/>
      <c r="V8" s="1176"/>
      <c r="W8" s="1176"/>
      <c r="X8" s="1176"/>
      <c r="Y8" s="1176"/>
      <c r="Z8" s="1176"/>
      <c r="AA8" s="1176"/>
      <c r="AB8" s="1176"/>
      <c r="AC8" s="1176"/>
      <c r="AD8" s="1176"/>
      <c r="AE8" s="1176"/>
      <c r="AF8" s="1176"/>
      <c r="AG8" s="1176"/>
      <c r="AH8" s="1176"/>
      <c r="AI8" s="1176"/>
      <c r="AJ8" s="1176"/>
      <c r="AK8" s="1176"/>
      <c r="AL8" s="1176"/>
      <c r="AM8" s="7"/>
      <c r="AN8" s="7" t="s">
        <v>964</v>
      </c>
      <c r="AO8" s="7"/>
      <c r="AP8" s="8"/>
      <c r="AQ8" s="3" t="s">
        <v>294</v>
      </c>
      <c r="AR8" s="5"/>
      <c r="AS8" s="9"/>
    </row>
    <row r="9" spans="2:45" x14ac:dyDescent="0.15">
      <c r="B9" s="10"/>
      <c r="C9" s="10" t="s">
        <v>280</v>
      </c>
      <c r="D9" s="11"/>
      <c r="E9" s="11"/>
      <c r="F9" s="11" t="s">
        <v>965</v>
      </c>
      <c r="G9" s="10" t="s">
        <v>285</v>
      </c>
      <c r="H9" s="11"/>
      <c r="I9" s="12" t="s">
        <v>966</v>
      </c>
      <c r="J9" s="11"/>
      <c r="K9" s="11"/>
      <c r="L9" s="11"/>
      <c r="M9" s="11"/>
      <c r="N9" s="10" t="s">
        <v>290</v>
      </c>
      <c r="O9" s="11"/>
      <c r="P9" s="11"/>
      <c r="Q9" s="11"/>
      <c r="R9" s="1175" t="s">
        <v>292</v>
      </c>
      <c r="S9" s="1176"/>
      <c r="T9" s="1176"/>
      <c r="U9" s="1176"/>
      <c r="V9" s="1176"/>
      <c r="W9" s="1176"/>
      <c r="X9" s="1176"/>
      <c r="Y9" s="1176"/>
      <c r="Z9" s="1176"/>
      <c r="AA9" s="1176"/>
      <c r="AB9" s="1176"/>
      <c r="AC9" s="1176"/>
      <c r="AD9" s="1176"/>
      <c r="AE9" s="1176"/>
      <c r="AF9" s="1176"/>
      <c r="AG9" s="1176"/>
      <c r="AH9" s="1176"/>
      <c r="AI9" s="1176"/>
      <c r="AJ9" s="1176"/>
      <c r="AK9" s="1176"/>
      <c r="AL9" s="1192"/>
      <c r="AM9" s="6" t="s">
        <v>293</v>
      </c>
      <c r="AN9" s="11"/>
      <c r="AO9" s="11"/>
      <c r="AP9" s="11"/>
      <c r="AQ9" s="10" t="s">
        <v>295</v>
      </c>
      <c r="AR9" s="12"/>
      <c r="AS9" s="9"/>
    </row>
    <row r="10" spans="2:45" ht="12" customHeight="1" x14ac:dyDescent="0.15">
      <c r="B10" s="1241" t="s">
        <v>302</v>
      </c>
      <c r="C10" s="675" t="s">
        <v>396</v>
      </c>
      <c r="D10" s="654" t="s">
        <v>1849</v>
      </c>
      <c r="E10" s="654"/>
      <c r="F10" s="654"/>
      <c r="G10" s="26" t="s">
        <v>396</v>
      </c>
      <c r="H10" s="2">
        <v>3</v>
      </c>
      <c r="I10" s="13"/>
      <c r="J10" s="2" t="s">
        <v>303</v>
      </c>
      <c r="N10" s="9" t="s">
        <v>305</v>
      </c>
      <c r="R10" s="9" t="s">
        <v>1048</v>
      </c>
      <c r="X10" s="2" t="s">
        <v>1386</v>
      </c>
      <c r="Y10" s="1196"/>
      <c r="Z10" s="1196"/>
      <c r="AA10" s="1196"/>
      <c r="AB10" s="1196"/>
      <c r="AC10" s="1196"/>
      <c r="AD10" s="1196"/>
      <c r="AE10" s="1196"/>
      <c r="AF10" s="1196"/>
      <c r="AG10" s="1196"/>
      <c r="AH10" s="1196"/>
      <c r="AI10" s="1196"/>
      <c r="AJ10" s="2" t="s">
        <v>412</v>
      </c>
      <c r="AM10" s="670" t="s">
        <v>396</v>
      </c>
      <c r="AN10" s="1173" t="s">
        <v>2100</v>
      </c>
      <c r="AO10" s="1173"/>
      <c r="AP10" s="1174"/>
      <c r="AQ10" s="9"/>
      <c r="AR10" s="13"/>
      <c r="AS10" s="9"/>
    </row>
    <row r="11" spans="2:45" x14ac:dyDescent="0.15">
      <c r="B11" s="1242"/>
      <c r="C11" s="653" t="s">
        <v>309</v>
      </c>
      <c r="D11" s="654"/>
      <c r="E11" s="654"/>
      <c r="F11" s="654"/>
      <c r="G11" s="25" t="s">
        <v>396</v>
      </c>
      <c r="H11" s="2">
        <v>2</v>
      </c>
      <c r="I11" s="13"/>
      <c r="J11" s="2" t="s">
        <v>304</v>
      </c>
      <c r="N11" s="9" t="s">
        <v>306</v>
      </c>
      <c r="R11" s="9"/>
      <c r="S11" s="27" t="s">
        <v>396</v>
      </c>
      <c r="T11" s="2" t="s">
        <v>413</v>
      </c>
      <c r="AM11" s="670" t="s">
        <v>396</v>
      </c>
      <c r="AN11" s="1173" t="s">
        <v>2097</v>
      </c>
      <c r="AO11" s="1173"/>
      <c r="AP11" s="1174"/>
      <c r="AQ11" s="9"/>
      <c r="AR11" s="13"/>
      <c r="AS11" s="9"/>
    </row>
    <row r="12" spans="2:45" x14ac:dyDescent="0.15">
      <c r="B12" s="1242"/>
      <c r="C12" s="653" t="s">
        <v>310</v>
      </c>
      <c r="D12" s="654"/>
      <c r="E12" s="654"/>
      <c r="F12" s="654"/>
      <c r="G12" s="25" t="s">
        <v>396</v>
      </c>
      <c r="H12" s="2">
        <v>1</v>
      </c>
      <c r="I12" s="13"/>
      <c r="N12" s="9" t="s">
        <v>425</v>
      </c>
      <c r="R12" s="9"/>
      <c r="S12" s="27" t="s">
        <v>396</v>
      </c>
      <c r="T12" s="2" t="s">
        <v>414</v>
      </c>
      <c r="AM12" s="670" t="s">
        <v>396</v>
      </c>
      <c r="AN12" s="1173" t="s">
        <v>2098</v>
      </c>
      <c r="AO12" s="1173"/>
      <c r="AP12" s="1174"/>
      <c r="AQ12" s="9"/>
      <c r="AR12" s="13"/>
      <c r="AS12" s="9"/>
    </row>
    <row r="13" spans="2:45" x14ac:dyDescent="0.15">
      <c r="B13" s="1242"/>
      <c r="C13" s="653" t="s">
        <v>311</v>
      </c>
      <c r="D13" s="654"/>
      <c r="E13" s="654"/>
      <c r="F13" s="654"/>
      <c r="G13" s="9"/>
      <c r="I13" s="13"/>
      <c r="N13" s="9" t="s">
        <v>308</v>
      </c>
      <c r="R13" s="9"/>
      <c r="S13" s="27" t="s">
        <v>396</v>
      </c>
      <c r="T13" s="2" t="s">
        <v>415</v>
      </c>
      <c r="AM13" s="267"/>
      <c r="AN13" s="110"/>
      <c r="AO13" s="110"/>
      <c r="AP13" s="110"/>
      <c r="AQ13" s="9"/>
      <c r="AR13" s="13"/>
      <c r="AS13" s="9"/>
    </row>
    <row r="14" spans="2:45" x14ac:dyDescent="0.15">
      <c r="B14" s="1242"/>
      <c r="C14" s="653" t="s">
        <v>312</v>
      </c>
      <c r="D14" s="654"/>
      <c r="E14" s="654"/>
      <c r="F14" s="654"/>
      <c r="G14" s="9"/>
      <c r="I14" s="13"/>
      <c r="N14" s="9" t="s">
        <v>307</v>
      </c>
      <c r="R14" s="9"/>
      <c r="AM14" s="267"/>
      <c r="AN14" s="110"/>
      <c r="AO14" s="110"/>
      <c r="AP14" s="110"/>
      <c r="AQ14" s="9"/>
      <c r="AR14" s="13"/>
      <c r="AS14" s="9"/>
    </row>
    <row r="15" spans="2:45" x14ac:dyDescent="0.15">
      <c r="B15" s="1242"/>
      <c r="C15" s="653"/>
      <c r="D15" s="654"/>
      <c r="E15" s="654"/>
      <c r="F15" s="654"/>
      <c r="G15" s="9"/>
      <c r="I15" s="13"/>
      <c r="N15" s="9"/>
      <c r="R15" s="9" t="s">
        <v>416</v>
      </c>
      <c r="V15" s="27" t="s">
        <v>396</v>
      </c>
      <c r="W15" s="2" t="s">
        <v>417</v>
      </c>
      <c r="Z15" s="27" t="s">
        <v>396</v>
      </c>
      <c r="AA15" s="2" t="s">
        <v>418</v>
      </c>
      <c r="AC15" s="2" t="s">
        <v>420</v>
      </c>
      <c r="AM15" s="267"/>
      <c r="AN15" s="110"/>
      <c r="AO15" s="110"/>
      <c r="AP15" s="110"/>
      <c r="AQ15" s="9"/>
      <c r="AR15" s="13"/>
      <c r="AS15" s="9"/>
    </row>
    <row r="16" spans="2:45" x14ac:dyDescent="0.15">
      <c r="B16" s="1242"/>
      <c r="C16" s="25" t="s">
        <v>396</v>
      </c>
      <c r="D16" s="2" t="s">
        <v>297</v>
      </c>
      <c r="G16" s="9"/>
      <c r="I16" s="13"/>
      <c r="N16" s="9"/>
      <c r="R16" s="9"/>
      <c r="AM16" s="267"/>
      <c r="AN16" s="110"/>
      <c r="AO16" s="110"/>
      <c r="AP16" s="110"/>
      <c r="AQ16" s="9"/>
      <c r="AR16" s="13"/>
      <c r="AS16" s="9"/>
    </row>
    <row r="17" spans="2:45" x14ac:dyDescent="0.15">
      <c r="B17" s="1242"/>
      <c r="C17" s="10"/>
      <c r="D17" s="11"/>
      <c r="E17" s="11"/>
      <c r="F17" s="11"/>
      <c r="G17" s="10"/>
      <c r="H17" s="11"/>
      <c r="I17" s="12"/>
      <c r="J17" s="11"/>
      <c r="K17" s="11"/>
      <c r="L17" s="11"/>
      <c r="M17" s="11"/>
      <c r="N17" s="10"/>
      <c r="O17" s="11"/>
      <c r="P17" s="11"/>
      <c r="Q17" s="11"/>
      <c r="R17" s="10"/>
      <c r="S17" s="11"/>
      <c r="T17" s="11"/>
      <c r="U17" s="11"/>
      <c r="V17" s="11"/>
      <c r="W17" s="11"/>
      <c r="X17" s="11"/>
      <c r="Y17" s="11"/>
      <c r="Z17" s="11"/>
      <c r="AA17" s="11"/>
      <c r="AB17" s="11"/>
      <c r="AC17" s="11"/>
      <c r="AD17" s="11"/>
      <c r="AE17" s="11"/>
      <c r="AF17" s="11"/>
      <c r="AG17" s="11"/>
      <c r="AH17" s="11"/>
      <c r="AI17" s="11"/>
      <c r="AJ17" s="11"/>
      <c r="AK17" s="11"/>
      <c r="AL17" s="11"/>
      <c r="AM17" s="268"/>
      <c r="AN17" s="108"/>
      <c r="AO17" s="108"/>
      <c r="AP17" s="108"/>
      <c r="AQ17" s="10"/>
      <c r="AR17" s="12"/>
      <c r="AS17" s="9"/>
    </row>
    <row r="18" spans="2:45" x14ac:dyDescent="0.15">
      <c r="B18" s="1242"/>
      <c r="C18" s="675" t="s">
        <v>396</v>
      </c>
      <c r="D18" s="654" t="s">
        <v>1850</v>
      </c>
      <c r="E18" s="654"/>
      <c r="F18" s="654"/>
      <c r="G18" s="26" t="s">
        <v>396</v>
      </c>
      <c r="H18" s="2" t="s">
        <v>971</v>
      </c>
      <c r="I18" s="13"/>
      <c r="J18" s="2" t="s">
        <v>423</v>
      </c>
      <c r="N18" s="9" t="s">
        <v>426</v>
      </c>
      <c r="R18" s="9" t="s">
        <v>428</v>
      </c>
      <c r="V18" s="27" t="s">
        <v>396</v>
      </c>
      <c r="W18" s="2" t="s">
        <v>429</v>
      </c>
      <c r="AM18" s="670" t="s">
        <v>396</v>
      </c>
      <c r="AN18" s="1173" t="s">
        <v>2100</v>
      </c>
      <c r="AO18" s="1173"/>
      <c r="AP18" s="1174"/>
      <c r="AQ18" s="9"/>
      <c r="AR18" s="13"/>
      <c r="AS18" s="9"/>
    </row>
    <row r="19" spans="2:45" x14ac:dyDescent="0.15">
      <c r="B19" s="1242"/>
      <c r="C19" s="653" t="s">
        <v>309</v>
      </c>
      <c r="D19" s="654"/>
      <c r="E19" s="654"/>
      <c r="F19" s="654"/>
      <c r="G19" s="25" t="s">
        <v>396</v>
      </c>
      <c r="H19" s="2">
        <v>3</v>
      </c>
      <c r="I19" s="13"/>
      <c r="J19" s="2" t="s">
        <v>424</v>
      </c>
      <c r="N19" s="9" t="s">
        <v>427</v>
      </c>
      <c r="R19" s="9"/>
      <c r="V19" s="27" t="s">
        <v>396</v>
      </c>
      <c r="W19" s="2" t="s">
        <v>430</v>
      </c>
      <c r="Z19" s="1197"/>
      <c r="AA19" s="1197"/>
      <c r="AB19" s="1197"/>
      <c r="AC19" s="1197"/>
      <c r="AD19" s="1197"/>
      <c r="AE19" s="1197"/>
      <c r="AF19" s="1197"/>
      <c r="AG19" s="1197"/>
      <c r="AH19" s="1197"/>
      <c r="AI19" s="2" t="s">
        <v>969</v>
      </c>
      <c r="AM19" s="670" t="s">
        <v>396</v>
      </c>
      <c r="AN19" s="1173" t="s">
        <v>2097</v>
      </c>
      <c r="AO19" s="1173"/>
      <c r="AP19" s="1174"/>
      <c r="AQ19" s="9"/>
      <c r="AR19" s="13"/>
      <c r="AS19" s="9"/>
    </row>
    <row r="20" spans="2:45" ht="13.5" x14ac:dyDescent="0.15">
      <c r="B20" s="1242"/>
      <c r="C20" s="653" t="s">
        <v>310</v>
      </c>
      <c r="D20" s="654"/>
      <c r="E20" s="654"/>
      <c r="F20" s="654"/>
      <c r="G20" s="25" t="s">
        <v>396</v>
      </c>
      <c r="H20" s="2">
        <v>2</v>
      </c>
      <c r="I20" s="13"/>
      <c r="N20" s="9" t="s">
        <v>425</v>
      </c>
      <c r="R20" s="24" t="s">
        <v>972</v>
      </c>
      <c r="W20" s="1197"/>
      <c r="X20" s="1197"/>
      <c r="Y20" s="1197"/>
      <c r="Z20" s="1197"/>
      <c r="AA20" s="1197"/>
      <c r="AB20" s="1197"/>
      <c r="AC20" s="1197"/>
      <c r="AD20" s="1197"/>
      <c r="AE20" s="1197"/>
      <c r="AF20" s="1197"/>
      <c r="AG20" s="1197"/>
      <c r="AH20" s="1197"/>
      <c r="AI20" s="2" t="s">
        <v>973</v>
      </c>
      <c r="AM20" s="670" t="s">
        <v>396</v>
      </c>
      <c r="AN20" s="1173" t="s">
        <v>2098</v>
      </c>
      <c r="AO20" s="1173"/>
      <c r="AP20" s="1174"/>
      <c r="AQ20" s="9"/>
      <c r="AR20" s="13"/>
      <c r="AS20" s="9"/>
    </row>
    <row r="21" spans="2:45" x14ac:dyDescent="0.15">
      <c r="B21" s="1242"/>
      <c r="C21" s="653" t="s">
        <v>311</v>
      </c>
      <c r="D21" s="654"/>
      <c r="E21" s="654"/>
      <c r="F21" s="654"/>
      <c r="G21" s="25" t="s">
        <v>396</v>
      </c>
      <c r="H21" s="2">
        <v>1</v>
      </c>
      <c r="I21" s="13"/>
      <c r="N21" s="9" t="s">
        <v>308</v>
      </c>
      <c r="R21" s="9" t="s">
        <v>416</v>
      </c>
      <c r="V21" s="27" t="s">
        <v>396</v>
      </c>
      <c r="W21" s="2" t="s">
        <v>417</v>
      </c>
      <c r="Y21" s="27" t="s">
        <v>396</v>
      </c>
      <c r="Z21" s="2" t="s">
        <v>432</v>
      </c>
      <c r="AB21" s="27" t="s">
        <v>396</v>
      </c>
      <c r="AC21" s="2" t="s">
        <v>418</v>
      </c>
      <c r="AE21" s="2" t="s">
        <v>420</v>
      </c>
      <c r="AM21" s="267"/>
      <c r="AN21" s="110"/>
      <c r="AO21" s="110"/>
      <c r="AP21" s="110"/>
      <c r="AQ21" s="9"/>
      <c r="AR21" s="13"/>
      <c r="AS21" s="9"/>
    </row>
    <row r="22" spans="2:45" x14ac:dyDescent="0.15">
      <c r="B22" s="1242"/>
      <c r="C22" s="1252" t="s">
        <v>422</v>
      </c>
      <c r="D22" s="1253"/>
      <c r="E22" s="1253"/>
      <c r="F22" s="1254"/>
      <c r="G22" s="9"/>
      <c r="I22" s="13"/>
      <c r="N22" s="10" t="s">
        <v>307</v>
      </c>
      <c r="O22" s="11"/>
      <c r="P22" s="11"/>
      <c r="Q22" s="11"/>
      <c r="R22" s="10"/>
      <c r="S22" s="11"/>
      <c r="T22" s="11"/>
      <c r="U22" s="11"/>
      <c r="V22" s="11"/>
      <c r="W22" s="11"/>
      <c r="X22" s="11"/>
      <c r="Y22" s="11"/>
      <c r="Z22" s="11"/>
      <c r="AA22" s="11"/>
      <c r="AB22" s="11"/>
      <c r="AC22" s="11"/>
      <c r="AD22" s="11"/>
      <c r="AE22" s="11"/>
      <c r="AF22" s="11"/>
      <c r="AG22" s="11"/>
      <c r="AH22" s="11"/>
      <c r="AI22" s="11"/>
      <c r="AJ22" s="11"/>
      <c r="AK22" s="11"/>
      <c r="AL22" s="12"/>
      <c r="AM22" s="267"/>
      <c r="AN22" s="110"/>
      <c r="AO22" s="110"/>
      <c r="AP22" s="110"/>
      <c r="AQ22" s="9"/>
      <c r="AR22" s="13"/>
      <c r="AS22" s="9"/>
    </row>
    <row r="23" spans="2:45" x14ac:dyDescent="0.15">
      <c r="B23" s="1242"/>
      <c r="C23" s="9"/>
      <c r="G23" s="9"/>
      <c r="I23" s="13"/>
      <c r="N23" s="9" t="s">
        <v>433</v>
      </c>
      <c r="R23" s="9" t="s">
        <v>428</v>
      </c>
      <c r="V23" s="27" t="s">
        <v>396</v>
      </c>
      <c r="W23" s="2" t="s">
        <v>429</v>
      </c>
      <c r="AM23" s="267"/>
      <c r="AN23" s="110"/>
      <c r="AO23" s="110"/>
      <c r="AP23" s="110"/>
      <c r="AQ23" s="9"/>
      <c r="AR23" s="13"/>
      <c r="AS23" s="9"/>
    </row>
    <row r="24" spans="2:45" x14ac:dyDescent="0.15">
      <c r="B24" s="1242"/>
      <c r="C24" s="25" t="s">
        <v>396</v>
      </c>
      <c r="D24" s="2" t="s">
        <v>297</v>
      </c>
      <c r="G24" s="9"/>
      <c r="I24" s="13"/>
      <c r="N24" s="9" t="s">
        <v>427</v>
      </c>
      <c r="R24" s="9"/>
      <c r="V24" s="27" t="s">
        <v>396</v>
      </c>
      <c r="W24" s="2" t="s">
        <v>430</v>
      </c>
      <c r="Z24" s="1197"/>
      <c r="AA24" s="1197"/>
      <c r="AB24" s="1197"/>
      <c r="AC24" s="1197"/>
      <c r="AD24" s="1197"/>
      <c r="AE24" s="1197"/>
      <c r="AF24" s="1197"/>
      <c r="AG24" s="1197"/>
      <c r="AH24" s="1197"/>
      <c r="AI24" s="2" t="s">
        <v>969</v>
      </c>
      <c r="AM24" s="267"/>
      <c r="AN24" s="110"/>
      <c r="AO24" s="110"/>
      <c r="AP24" s="110"/>
      <c r="AQ24" s="9"/>
      <c r="AR24" s="13"/>
      <c r="AS24" s="9"/>
    </row>
    <row r="25" spans="2:45" ht="13.5" x14ac:dyDescent="0.15">
      <c r="B25" s="1242"/>
      <c r="C25" s="9"/>
      <c r="G25" s="9"/>
      <c r="I25" s="13"/>
      <c r="N25" s="9" t="s">
        <v>425</v>
      </c>
      <c r="R25" s="24" t="s">
        <v>972</v>
      </c>
      <c r="W25" s="1197"/>
      <c r="X25" s="1197"/>
      <c r="Y25" s="1197"/>
      <c r="Z25" s="1197"/>
      <c r="AA25" s="1197"/>
      <c r="AB25" s="1197"/>
      <c r="AC25" s="1197"/>
      <c r="AD25" s="1197"/>
      <c r="AE25" s="1197"/>
      <c r="AF25" s="1197"/>
      <c r="AG25" s="1197"/>
      <c r="AH25" s="1197"/>
      <c r="AI25" s="2" t="s">
        <v>973</v>
      </c>
      <c r="AM25" s="267"/>
      <c r="AN25" s="110"/>
      <c r="AO25" s="110"/>
      <c r="AP25" s="110"/>
      <c r="AQ25" s="9"/>
      <c r="AR25" s="13"/>
      <c r="AS25" s="9"/>
    </row>
    <row r="26" spans="2:45" x14ac:dyDescent="0.15">
      <c r="B26" s="1242"/>
      <c r="C26" s="9"/>
      <c r="G26" s="9"/>
      <c r="I26" s="13"/>
      <c r="N26" s="9" t="s">
        <v>308</v>
      </c>
      <c r="R26" s="9" t="s">
        <v>416</v>
      </c>
      <c r="V26" s="27" t="s">
        <v>396</v>
      </c>
      <c r="W26" s="2" t="s">
        <v>417</v>
      </c>
      <c r="Y26" s="27" t="s">
        <v>396</v>
      </c>
      <c r="Z26" s="2" t="s">
        <v>432</v>
      </c>
      <c r="AB26" s="27" t="s">
        <v>396</v>
      </c>
      <c r="AC26" s="2" t="s">
        <v>418</v>
      </c>
      <c r="AE26" s="2" t="s">
        <v>420</v>
      </c>
      <c r="AM26" s="267"/>
      <c r="AN26" s="110"/>
      <c r="AO26" s="110"/>
      <c r="AP26" s="110"/>
      <c r="AQ26" s="9"/>
      <c r="AR26" s="13"/>
      <c r="AS26" s="9"/>
    </row>
    <row r="27" spans="2:45" x14ac:dyDescent="0.15">
      <c r="B27" s="1243"/>
      <c r="C27" s="10"/>
      <c r="D27" s="11"/>
      <c r="E27" s="11"/>
      <c r="F27" s="11"/>
      <c r="G27" s="10"/>
      <c r="H27" s="11"/>
      <c r="I27" s="12"/>
      <c r="J27" s="11"/>
      <c r="K27" s="11"/>
      <c r="L27" s="11"/>
      <c r="M27" s="12"/>
      <c r="N27" s="10" t="s">
        <v>307</v>
      </c>
      <c r="O27" s="11"/>
      <c r="P27" s="11"/>
      <c r="Q27" s="12"/>
      <c r="R27" s="10"/>
      <c r="S27" s="11"/>
      <c r="T27" s="11"/>
      <c r="U27" s="11"/>
      <c r="V27" s="11"/>
      <c r="W27" s="11"/>
      <c r="X27" s="11"/>
      <c r="Y27" s="11"/>
      <c r="Z27" s="11"/>
      <c r="AA27" s="11"/>
      <c r="AB27" s="11"/>
      <c r="AC27" s="11"/>
      <c r="AD27" s="11"/>
      <c r="AE27" s="11"/>
      <c r="AF27" s="11"/>
      <c r="AG27" s="11"/>
      <c r="AH27" s="11"/>
      <c r="AI27" s="11"/>
      <c r="AJ27" s="11"/>
      <c r="AK27" s="11"/>
      <c r="AL27" s="12"/>
      <c r="AM27" s="268"/>
      <c r="AN27" s="108"/>
      <c r="AO27" s="108"/>
      <c r="AP27" s="108"/>
      <c r="AQ27" s="10"/>
      <c r="AR27" s="12"/>
      <c r="AS27" s="9"/>
    </row>
    <row r="28" spans="2:45" x14ac:dyDescent="0.1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row>
  </sheetData>
  <mergeCells count="15">
    <mergeCell ref="AN20:AP20"/>
    <mergeCell ref="B10:B27"/>
    <mergeCell ref="W25:AH25"/>
    <mergeCell ref="N8:AL8"/>
    <mergeCell ref="Z19:AH19"/>
    <mergeCell ref="W20:AH20"/>
    <mergeCell ref="Z24:AH24"/>
    <mergeCell ref="Y10:AI10"/>
    <mergeCell ref="C22:F22"/>
    <mergeCell ref="R9:AL9"/>
    <mergeCell ref="AN10:AP10"/>
    <mergeCell ref="AN11:AP11"/>
    <mergeCell ref="AN12:AP12"/>
    <mergeCell ref="AN18:AP18"/>
    <mergeCell ref="AN19:AP19"/>
  </mergeCells>
  <phoneticPr fontId="2"/>
  <dataValidations count="1">
    <dataValidation type="list" allowBlank="1" showInputMessage="1" showErrorMessage="1" sqref="Z15 AB26 Y26 V26 V23:V24 AB21 Y21 V21 V18:V19 C16 C24 G18:G21 G10:G12 S11:S13 V15 C10 C18 AM10:AM12 AM18:AM20" xr:uid="{00000000-0002-0000-0500-000000000000}">
      <formula1>"□,■"</formula1>
    </dataValidation>
  </dataValidations>
  <pageMargins left="0.78740157480314965" right="0.51181102362204722" top="0.59055118110236227" bottom="0.59055118110236227" header="0.11811023622047245" footer="0.11811023622047245"/>
  <pageSetup paperSize="9" scale="80" orientation="portrait" r:id="rId1"/>
  <headerFooter alignWithMargins="0">
    <oddFooter>&amp;C住棟-2&amp;R&amp;8株式会社ジェイ・イー・サポート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B3:AS157"/>
  <sheetViews>
    <sheetView showZeros="0" view="pageBreakPreview" topLeftCell="A49" zoomScaleNormal="100" zoomScaleSheetLayoutView="100" workbookViewId="0">
      <selection activeCell="AL15" sqref="AL15:AN15"/>
    </sheetView>
  </sheetViews>
  <sheetFormatPr defaultRowHeight="12" x14ac:dyDescent="0.15"/>
  <cols>
    <col min="1" max="1" width="3.625" style="2" customWidth="1"/>
    <col min="2" max="49" width="2.625" style="2" customWidth="1"/>
    <col min="50" max="16384" width="9" style="2"/>
  </cols>
  <sheetData>
    <row r="3" spans="2:45" s="238" customFormat="1" ht="15" customHeight="1" x14ac:dyDescent="0.15">
      <c r="B3" s="238" t="s">
        <v>298</v>
      </c>
    </row>
    <row r="5" spans="2:45" x14ac:dyDescent="0.15">
      <c r="B5" s="660" t="s">
        <v>1101</v>
      </c>
      <c r="C5" s="330"/>
      <c r="D5" s="330" t="s">
        <v>1865</v>
      </c>
      <c r="E5" s="330"/>
    </row>
    <row r="6" spans="2:45" x14ac:dyDescent="0.15">
      <c r="B6" s="1"/>
      <c r="C6" s="676" t="s">
        <v>1851</v>
      </c>
      <c r="AR6" s="38" t="s">
        <v>1107</v>
      </c>
    </row>
    <row r="7" spans="2:45" x14ac:dyDescent="0.15">
      <c r="B7" s="3"/>
      <c r="C7" s="3" t="s">
        <v>279</v>
      </c>
      <c r="D7" s="4"/>
      <c r="E7" s="4"/>
      <c r="F7" s="4"/>
      <c r="G7" s="3" t="s">
        <v>284</v>
      </c>
      <c r="H7" s="4"/>
      <c r="I7" s="5"/>
      <c r="J7" s="4" t="s">
        <v>288</v>
      </c>
      <c r="K7" s="4"/>
      <c r="L7" s="4"/>
      <c r="M7" s="4"/>
      <c r="N7" s="1175" t="s">
        <v>291</v>
      </c>
      <c r="O7" s="1176"/>
      <c r="P7" s="1176"/>
      <c r="Q7" s="1176"/>
      <c r="R7" s="1176"/>
      <c r="S7" s="1176"/>
      <c r="T7" s="1176"/>
      <c r="U7" s="1176"/>
      <c r="V7" s="1176"/>
      <c r="W7" s="1176"/>
      <c r="X7" s="1176"/>
      <c r="Y7" s="1176"/>
      <c r="Z7" s="1176"/>
      <c r="AA7" s="1176"/>
      <c r="AB7" s="1176"/>
      <c r="AC7" s="1176"/>
      <c r="AD7" s="1176"/>
      <c r="AE7" s="1176"/>
      <c r="AF7" s="1176"/>
      <c r="AG7" s="1176"/>
      <c r="AH7" s="1176"/>
      <c r="AI7" s="1176"/>
      <c r="AJ7" s="1176"/>
      <c r="AK7" s="1176"/>
      <c r="AL7" s="1176"/>
      <c r="AM7" s="7"/>
      <c r="AN7" s="7" t="s">
        <v>964</v>
      </c>
      <c r="AO7" s="7"/>
      <c r="AP7" s="8"/>
      <c r="AQ7" s="3" t="s">
        <v>294</v>
      </c>
      <c r="AR7" s="5"/>
      <c r="AS7" s="9"/>
    </row>
    <row r="8" spans="2:45" x14ac:dyDescent="0.15">
      <c r="B8" s="10"/>
      <c r="C8" s="10" t="s">
        <v>280</v>
      </c>
      <c r="D8" s="11"/>
      <c r="E8" s="11"/>
      <c r="F8" s="11" t="s">
        <v>965</v>
      </c>
      <c r="G8" s="10" t="s">
        <v>285</v>
      </c>
      <c r="H8" s="11"/>
      <c r="I8" s="12" t="s">
        <v>1024</v>
      </c>
      <c r="J8" s="11"/>
      <c r="K8" s="11"/>
      <c r="L8" s="11"/>
      <c r="M8" s="11" t="s">
        <v>1024</v>
      </c>
      <c r="N8" s="10" t="s">
        <v>290</v>
      </c>
      <c r="O8" s="11"/>
      <c r="P8" s="11"/>
      <c r="Q8" s="11"/>
      <c r="R8" s="1175" t="s">
        <v>292</v>
      </c>
      <c r="S8" s="1176"/>
      <c r="T8" s="1176"/>
      <c r="U8" s="1176"/>
      <c r="V8" s="1176"/>
      <c r="W8" s="1176"/>
      <c r="X8" s="1176"/>
      <c r="Y8" s="1176"/>
      <c r="Z8" s="1176"/>
      <c r="AA8" s="1176"/>
      <c r="AB8" s="1176"/>
      <c r="AC8" s="1176"/>
      <c r="AD8" s="1176"/>
      <c r="AE8" s="1176"/>
      <c r="AF8" s="1176"/>
      <c r="AG8" s="1176"/>
      <c r="AH8" s="1176"/>
      <c r="AI8" s="1176"/>
      <c r="AJ8" s="1176"/>
      <c r="AK8" s="1176"/>
      <c r="AL8" s="1192"/>
      <c r="AM8" s="6" t="s">
        <v>293</v>
      </c>
      <c r="AN8" s="11"/>
      <c r="AO8" s="11"/>
      <c r="AP8" s="11"/>
      <c r="AQ8" s="10" t="s">
        <v>295</v>
      </c>
      <c r="AR8" s="12"/>
      <c r="AS8" s="9"/>
    </row>
    <row r="9" spans="2:45" ht="12" customHeight="1" x14ac:dyDescent="0.15">
      <c r="B9" s="1198" t="s">
        <v>313</v>
      </c>
      <c r="C9" s="657" t="s">
        <v>396</v>
      </c>
      <c r="D9" s="330" t="s">
        <v>314</v>
      </c>
      <c r="E9" s="330"/>
      <c r="F9" s="330"/>
      <c r="G9" s="26" t="s">
        <v>396</v>
      </c>
      <c r="H9" s="2">
        <v>3</v>
      </c>
      <c r="I9" s="13"/>
      <c r="J9" s="2" t="s">
        <v>974</v>
      </c>
      <c r="N9" s="9" t="s">
        <v>974</v>
      </c>
      <c r="R9" s="9" t="s">
        <v>587</v>
      </c>
      <c r="AM9" s="670" t="s">
        <v>396</v>
      </c>
      <c r="AN9" s="1173" t="s">
        <v>2097</v>
      </c>
      <c r="AO9" s="1173"/>
      <c r="AP9" s="1174"/>
      <c r="AQ9" s="9"/>
      <c r="AR9" s="13"/>
      <c r="AS9" s="9"/>
    </row>
    <row r="10" spans="2:45" x14ac:dyDescent="0.15">
      <c r="B10" s="1199"/>
      <c r="C10" s="652" t="s">
        <v>1049</v>
      </c>
      <c r="D10" s="330"/>
      <c r="E10" s="330"/>
      <c r="F10" s="330"/>
      <c r="G10" s="25" t="s">
        <v>396</v>
      </c>
      <c r="H10" s="2">
        <v>2</v>
      </c>
      <c r="I10" s="13"/>
      <c r="J10" s="2" t="s">
        <v>975</v>
      </c>
      <c r="N10" s="9" t="s">
        <v>586</v>
      </c>
      <c r="R10" s="9"/>
      <c r="S10" s="27" t="s">
        <v>396</v>
      </c>
      <c r="T10" s="2" t="s">
        <v>588</v>
      </c>
      <c r="Y10" s="27" t="s">
        <v>396</v>
      </c>
      <c r="Z10" s="2" t="s">
        <v>589</v>
      </c>
      <c r="AF10" s="27" t="s">
        <v>396</v>
      </c>
      <c r="AG10" s="2" t="s">
        <v>590</v>
      </c>
      <c r="AM10" s="670" t="s">
        <v>396</v>
      </c>
      <c r="AN10" s="1173" t="s">
        <v>2094</v>
      </c>
      <c r="AO10" s="1173"/>
      <c r="AP10" s="1174"/>
      <c r="AQ10" s="9"/>
      <c r="AR10" s="13"/>
      <c r="AS10" s="9"/>
    </row>
    <row r="11" spans="2:45" x14ac:dyDescent="0.15">
      <c r="B11" s="1199"/>
      <c r="C11" s="652" t="s">
        <v>1050</v>
      </c>
      <c r="D11" s="330"/>
      <c r="E11" s="330"/>
      <c r="F11" s="330"/>
      <c r="G11" s="25" t="s">
        <v>396</v>
      </c>
      <c r="H11" s="2">
        <v>1</v>
      </c>
      <c r="I11" s="13"/>
      <c r="J11" s="2" t="s">
        <v>321</v>
      </c>
      <c r="N11" s="9"/>
      <c r="R11" s="9"/>
      <c r="AM11" s="670" t="s">
        <v>396</v>
      </c>
      <c r="AN11" s="1173" t="s">
        <v>2095</v>
      </c>
      <c r="AO11" s="1173"/>
      <c r="AP11" s="1174"/>
      <c r="AQ11" s="9"/>
      <c r="AR11" s="13"/>
      <c r="AS11" s="9"/>
    </row>
    <row r="12" spans="2:45" x14ac:dyDescent="0.15">
      <c r="B12" s="1199"/>
      <c r="C12" s="652" t="s">
        <v>1051</v>
      </c>
      <c r="D12" s="330"/>
      <c r="E12" s="330"/>
      <c r="F12" s="330"/>
      <c r="G12" s="9"/>
      <c r="I12" s="13"/>
      <c r="N12" s="9" t="s">
        <v>322</v>
      </c>
      <c r="R12" s="9" t="s">
        <v>591</v>
      </c>
      <c r="AM12" s="670" t="s">
        <v>396</v>
      </c>
      <c r="AN12" s="1173"/>
      <c r="AO12" s="1173"/>
      <c r="AP12" s="1174"/>
      <c r="AQ12" s="9"/>
      <c r="AR12" s="13"/>
      <c r="AS12" s="9"/>
    </row>
    <row r="13" spans="2:45" x14ac:dyDescent="0.15">
      <c r="B13" s="1199"/>
      <c r="C13" s="658" t="s">
        <v>315</v>
      </c>
      <c r="D13" s="330"/>
      <c r="E13" s="330"/>
      <c r="F13" s="330"/>
      <c r="G13" s="9"/>
      <c r="I13" s="13"/>
      <c r="N13" s="9" t="s">
        <v>323</v>
      </c>
      <c r="R13" s="9"/>
      <c r="S13" s="27" t="s">
        <v>396</v>
      </c>
      <c r="T13" s="2" t="s">
        <v>592</v>
      </c>
      <c r="AD13" s="27" t="s">
        <v>396</v>
      </c>
      <c r="AE13" s="2" t="s">
        <v>1027</v>
      </c>
      <c r="AM13" s="267"/>
      <c r="AN13" s="110"/>
      <c r="AO13" s="110"/>
      <c r="AP13" s="110"/>
      <c r="AQ13" s="9"/>
      <c r="AR13" s="13"/>
      <c r="AS13" s="9"/>
    </row>
    <row r="14" spans="2:45" x14ac:dyDescent="0.15">
      <c r="B14" s="1199"/>
      <c r="C14" s="9"/>
      <c r="G14" s="32" t="s">
        <v>643</v>
      </c>
      <c r="I14" s="13"/>
      <c r="N14" s="9"/>
      <c r="R14" s="9"/>
      <c r="S14" s="27" t="s">
        <v>396</v>
      </c>
      <c r="T14" s="2" t="s">
        <v>593</v>
      </c>
      <c r="AD14" s="27" t="s">
        <v>396</v>
      </c>
      <c r="AE14" s="2" t="s">
        <v>595</v>
      </c>
      <c r="AL14" s="13"/>
      <c r="AM14" s="267"/>
      <c r="AN14" s="110"/>
      <c r="AO14" s="110"/>
      <c r="AP14" s="110"/>
      <c r="AQ14" s="9"/>
      <c r="AR14" s="13"/>
      <c r="AS14" s="9"/>
    </row>
    <row r="15" spans="2:45" x14ac:dyDescent="0.15">
      <c r="B15" s="1199"/>
      <c r="C15" s="9"/>
      <c r="G15" s="32" t="s">
        <v>292</v>
      </c>
      <c r="I15" s="13"/>
      <c r="N15" s="10"/>
      <c r="O15" s="11"/>
      <c r="P15" s="11"/>
      <c r="Q15" s="11"/>
      <c r="R15" s="10"/>
      <c r="S15" s="28" t="s">
        <v>396</v>
      </c>
      <c r="T15" s="11" t="s">
        <v>594</v>
      </c>
      <c r="U15" s="11"/>
      <c r="V15" s="11"/>
      <c r="W15" s="11"/>
      <c r="X15" s="11"/>
      <c r="Y15" s="11"/>
      <c r="Z15" s="11"/>
      <c r="AA15" s="11"/>
      <c r="AB15" s="11"/>
      <c r="AC15" s="11"/>
      <c r="AD15" s="11"/>
      <c r="AE15" s="11"/>
      <c r="AF15" s="11"/>
      <c r="AG15" s="11"/>
      <c r="AH15" s="11"/>
      <c r="AI15" s="11"/>
      <c r="AJ15" s="11"/>
      <c r="AK15" s="11"/>
      <c r="AL15" s="12"/>
      <c r="AM15" s="267"/>
      <c r="AN15" s="110"/>
      <c r="AO15" s="110"/>
      <c r="AP15" s="110"/>
      <c r="AQ15" s="9"/>
      <c r="AR15" s="13"/>
      <c r="AS15" s="9"/>
    </row>
    <row r="16" spans="2:45" x14ac:dyDescent="0.15">
      <c r="B16" s="1199"/>
      <c r="C16" s="9"/>
      <c r="G16" s="32" t="s">
        <v>644</v>
      </c>
      <c r="I16" s="13"/>
      <c r="N16" s="9" t="s">
        <v>596</v>
      </c>
      <c r="R16" s="9"/>
      <c r="X16" s="11"/>
      <c r="AM16" s="267"/>
      <c r="AN16" s="110"/>
      <c r="AO16" s="110"/>
      <c r="AP16" s="110"/>
      <c r="AQ16" s="9"/>
      <c r="AR16" s="13"/>
      <c r="AS16" s="9"/>
    </row>
    <row r="17" spans="2:45" x14ac:dyDescent="0.15">
      <c r="B17" s="1199"/>
      <c r="C17" s="9"/>
      <c r="G17" s="32" t="s">
        <v>645</v>
      </c>
      <c r="I17" s="13"/>
      <c r="N17" s="9" t="s">
        <v>976</v>
      </c>
      <c r="R17" s="9"/>
      <c r="S17" s="3"/>
      <c r="T17" s="4"/>
      <c r="U17" s="4"/>
      <c r="V17" s="4"/>
      <c r="W17" s="4"/>
      <c r="Y17" s="4"/>
      <c r="Z17" s="4"/>
      <c r="AA17" s="4"/>
      <c r="AB17" s="1175" t="s">
        <v>600</v>
      </c>
      <c r="AC17" s="1176"/>
      <c r="AD17" s="1176"/>
      <c r="AE17" s="1176"/>
      <c r="AF17" s="1176"/>
      <c r="AG17" s="1176"/>
      <c r="AH17" s="1176"/>
      <c r="AI17" s="1176"/>
      <c r="AJ17" s="1176"/>
      <c r="AK17" s="1192"/>
      <c r="AM17" s="267"/>
      <c r="AN17" s="110"/>
      <c r="AO17" s="110"/>
      <c r="AP17" s="110"/>
      <c r="AQ17" s="9"/>
      <c r="AR17" s="13"/>
      <c r="AS17" s="9"/>
    </row>
    <row r="18" spans="2:45" x14ac:dyDescent="0.15">
      <c r="B18" s="1199"/>
      <c r="C18" s="9"/>
      <c r="G18" s="9"/>
      <c r="I18" s="13"/>
      <c r="N18" s="9" t="s">
        <v>597</v>
      </c>
      <c r="R18" s="9"/>
      <c r="S18" s="58" t="s">
        <v>599</v>
      </c>
      <c r="T18" s="59"/>
      <c r="U18" s="59"/>
      <c r="V18" s="59"/>
      <c r="Z18" s="59"/>
      <c r="AA18" s="59"/>
      <c r="AB18" s="55" t="s">
        <v>497</v>
      </c>
      <c r="AC18" s="56"/>
      <c r="AD18" s="48" t="s">
        <v>396</v>
      </c>
      <c r="AE18" s="57" t="s">
        <v>605</v>
      </c>
      <c r="AF18" s="42"/>
      <c r="AG18" s="42"/>
      <c r="AH18" s="48" t="s">
        <v>396</v>
      </c>
      <c r="AI18" s="57" t="s">
        <v>606</v>
      </c>
      <c r="AJ18" s="42"/>
      <c r="AK18" s="43"/>
      <c r="AM18" s="267"/>
      <c r="AN18" s="110"/>
      <c r="AO18" s="110"/>
      <c r="AP18" s="110"/>
      <c r="AQ18" s="9"/>
      <c r="AR18" s="13"/>
      <c r="AS18" s="9"/>
    </row>
    <row r="19" spans="2:45" x14ac:dyDescent="0.15">
      <c r="B19" s="1199"/>
      <c r="C19" s="9"/>
      <c r="G19" s="9"/>
      <c r="I19" s="13"/>
      <c r="N19" s="9" t="s">
        <v>598</v>
      </c>
      <c r="R19" s="9"/>
      <c r="S19" s="52"/>
      <c r="T19" s="53"/>
      <c r="U19" s="53"/>
      <c r="V19" s="53"/>
      <c r="W19" s="11"/>
      <c r="X19" s="11"/>
      <c r="Y19" s="11"/>
      <c r="Z19" s="53"/>
      <c r="AA19" s="53"/>
      <c r="AB19" s="55" t="s">
        <v>498</v>
      </c>
      <c r="AC19" s="56"/>
      <c r="AD19" s="48" t="s">
        <v>396</v>
      </c>
      <c r="AE19" s="57" t="s">
        <v>606</v>
      </c>
      <c r="AF19" s="42"/>
      <c r="AG19" s="42"/>
      <c r="AH19" s="48" t="s">
        <v>396</v>
      </c>
      <c r="AI19" s="57" t="s">
        <v>607</v>
      </c>
      <c r="AJ19" s="42"/>
      <c r="AK19" s="43"/>
      <c r="AM19" s="267"/>
      <c r="AN19" s="110"/>
      <c r="AO19" s="110"/>
      <c r="AP19" s="110"/>
      <c r="AQ19" s="9"/>
      <c r="AR19" s="13"/>
      <c r="AS19" s="9"/>
    </row>
    <row r="20" spans="2:45" x14ac:dyDescent="0.15">
      <c r="B20" s="1199"/>
      <c r="C20" s="9"/>
      <c r="G20" s="9"/>
      <c r="I20" s="13"/>
      <c r="N20" s="9"/>
      <c r="R20" s="9"/>
      <c r="S20" s="1270" t="s">
        <v>601</v>
      </c>
      <c r="T20" s="1258"/>
      <c r="U20" s="1259"/>
      <c r="V20" s="49" t="s">
        <v>611</v>
      </c>
      <c r="W20" s="67"/>
      <c r="Y20" s="67"/>
      <c r="Z20" s="50"/>
      <c r="AA20" s="51"/>
      <c r="AB20" s="1262" t="s">
        <v>602</v>
      </c>
      <c r="AC20" s="1263"/>
      <c r="AD20" s="1266">
        <v>2</v>
      </c>
      <c r="AE20" s="1267"/>
      <c r="AF20" s="1258" t="s">
        <v>1028</v>
      </c>
      <c r="AG20" s="1259"/>
      <c r="AH20" s="1266">
        <v>3</v>
      </c>
      <c r="AI20" s="1267"/>
      <c r="AJ20" s="1258" t="s">
        <v>1028</v>
      </c>
      <c r="AK20" s="1259"/>
      <c r="AM20" s="267"/>
      <c r="AN20" s="110"/>
      <c r="AO20" s="110"/>
      <c r="AP20" s="110"/>
      <c r="AQ20" s="9"/>
      <c r="AR20" s="13"/>
      <c r="AS20" s="9"/>
    </row>
    <row r="21" spans="2:45" ht="12" customHeight="1" x14ac:dyDescent="0.15">
      <c r="B21" s="9"/>
      <c r="C21" s="9"/>
      <c r="G21" s="9"/>
      <c r="I21" s="13"/>
      <c r="N21" s="9"/>
      <c r="R21" s="9"/>
      <c r="S21" s="1271"/>
      <c r="T21" s="1272"/>
      <c r="U21" s="1273"/>
      <c r="V21" s="58" t="s">
        <v>612</v>
      </c>
      <c r="W21" s="67"/>
      <c r="Y21" s="67"/>
      <c r="Z21" s="59"/>
      <c r="AA21" s="60"/>
      <c r="AB21" s="1264"/>
      <c r="AC21" s="1265"/>
      <c r="AD21" s="1268"/>
      <c r="AE21" s="1269"/>
      <c r="AF21" s="1260"/>
      <c r="AG21" s="1261"/>
      <c r="AH21" s="1268"/>
      <c r="AI21" s="1269"/>
      <c r="AJ21" s="1260"/>
      <c r="AK21" s="1261"/>
      <c r="AM21" s="267"/>
      <c r="AN21" s="110"/>
      <c r="AO21" s="110"/>
      <c r="AP21" s="110"/>
      <c r="AQ21" s="9"/>
      <c r="AR21" s="13"/>
      <c r="AS21" s="9"/>
    </row>
    <row r="22" spans="2:45" x14ac:dyDescent="0.15">
      <c r="B22" s="9"/>
      <c r="C22" s="9"/>
      <c r="G22" s="9"/>
      <c r="I22" s="13"/>
      <c r="N22" s="9"/>
      <c r="R22" s="9"/>
      <c r="S22" s="1271"/>
      <c r="T22" s="1272"/>
      <c r="U22" s="1273"/>
      <c r="V22" s="61"/>
      <c r="Z22" s="62"/>
      <c r="AA22" s="63"/>
      <c r="AB22" s="1262" t="s">
        <v>603</v>
      </c>
      <c r="AC22" s="1263"/>
      <c r="AD22" s="1266">
        <v>3</v>
      </c>
      <c r="AE22" s="1267"/>
      <c r="AF22" s="1258" t="s">
        <v>1028</v>
      </c>
      <c r="AG22" s="1259"/>
      <c r="AH22" s="1266">
        <v>4</v>
      </c>
      <c r="AI22" s="1267"/>
      <c r="AJ22" s="1258" t="s">
        <v>1028</v>
      </c>
      <c r="AK22" s="1259"/>
      <c r="AM22" s="267"/>
      <c r="AN22" s="110"/>
      <c r="AO22" s="110"/>
      <c r="AP22" s="110"/>
      <c r="AQ22" s="9"/>
      <c r="AR22" s="13"/>
      <c r="AS22" s="9"/>
    </row>
    <row r="23" spans="2:45" ht="12" customHeight="1" x14ac:dyDescent="0.15">
      <c r="B23" s="9"/>
      <c r="C23" s="9"/>
      <c r="G23" s="9"/>
      <c r="I23" s="13"/>
      <c r="N23" s="9"/>
      <c r="R23" s="9"/>
      <c r="S23" s="1271"/>
      <c r="T23" s="1272"/>
      <c r="U23" s="1273"/>
      <c r="V23" s="64"/>
      <c r="W23" s="11"/>
      <c r="X23" s="11"/>
      <c r="Y23" s="11"/>
      <c r="Z23" s="65"/>
      <c r="AA23" s="66"/>
      <c r="AB23" s="1264"/>
      <c r="AC23" s="1265"/>
      <c r="AD23" s="1268"/>
      <c r="AE23" s="1269"/>
      <c r="AF23" s="1260"/>
      <c r="AG23" s="1261"/>
      <c r="AH23" s="1268"/>
      <c r="AI23" s="1269"/>
      <c r="AJ23" s="1260"/>
      <c r="AK23" s="1261"/>
      <c r="AM23" s="267"/>
      <c r="AN23" s="110"/>
      <c r="AO23" s="110"/>
      <c r="AP23" s="110"/>
      <c r="AQ23" s="9"/>
      <c r="AR23" s="13"/>
      <c r="AS23" s="9"/>
    </row>
    <row r="24" spans="2:45" x14ac:dyDescent="0.15">
      <c r="B24" s="9"/>
      <c r="C24" s="9"/>
      <c r="G24" s="9"/>
      <c r="I24" s="13"/>
      <c r="N24" s="9"/>
      <c r="R24" s="9"/>
      <c r="S24" s="1271"/>
      <c r="T24" s="1272"/>
      <c r="U24" s="1273"/>
      <c r="V24" s="49" t="s">
        <v>609</v>
      </c>
      <c r="Z24" s="50"/>
      <c r="AA24" s="51"/>
      <c r="AB24" s="1262" t="s">
        <v>602</v>
      </c>
      <c r="AC24" s="1263"/>
      <c r="AD24" s="1266">
        <v>3</v>
      </c>
      <c r="AE24" s="1267"/>
      <c r="AF24" s="1258" t="s">
        <v>1028</v>
      </c>
      <c r="AG24" s="1259"/>
      <c r="AH24" s="1266">
        <v>4</v>
      </c>
      <c r="AI24" s="1267"/>
      <c r="AJ24" s="1258" t="s">
        <v>1028</v>
      </c>
      <c r="AK24" s="1259"/>
      <c r="AM24" s="267"/>
      <c r="AN24" s="110"/>
      <c r="AO24" s="110"/>
      <c r="AP24" s="110"/>
      <c r="AQ24" s="9"/>
      <c r="AR24" s="13"/>
      <c r="AS24" s="9"/>
    </row>
    <row r="25" spans="2:45" ht="12" customHeight="1" x14ac:dyDescent="0.15">
      <c r="B25" s="9"/>
      <c r="C25" s="9"/>
      <c r="G25" s="9"/>
      <c r="I25" s="13"/>
      <c r="N25" s="9"/>
      <c r="R25" s="9"/>
      <c r="S25" s="1271"/>
      <c r="T25" s="1272"/>
      <c r="U25" s="1273"/>
      <c r="V25" s="58" t="s">
        <v>1029</v>
      </c>
      <c r="Z25" s="59"/>
      <c r="AA25" s="60"/>
      <c r="AB25" s="1264"/>
      <c r="AC25" s="1265"/>
      <c r="AD25" s="1268"/>
      <c r="AE25" s="1269"/>
      <c r="AF25" s="1260"/>
      <c r="AG25" s="1261"/>
      <c r="AH25" s="1268"/>
      <c r="AI25" s="1269"/>
      <c r="AJ25" s="1260"/>
      <c r="AK25" s="1261"/>
      <c r="AM25" s="267"/>
      <c r="AN25" s="110"/>
      <c r="AO25" s="110"/>
      <c r="AP25" s="110"/>
      <c r="AQ25" s="9"/>
      <c r="AR25" s="13"/>
      <c r="AS25" s="9"/>
    </row>
    <row r="26" spans="2:45" x14ac:dyDescent="0.15">
      <c r="B26" s="9"/>
      <c r="C26" s="9"/>
      <c r="G26" s="9"/>
      <c r="I26" s="13"/>
      <c r="N26" s="9"/>
      <c r="R26" s="9"/>
      <c r="S26" s="1271"/>
      <c r="T26" s="1272"/>
      <c r="U26" s="1273"/>
      <c r="V26" s="58"/>
      <c r="Z26" s="59"/>
      <c r="AA26" s="60"/>
      <c r="AB26" s="1262" t="s">
        <v>603</v>
      </c>
      <c r="AC26" s="1263"/>
      <c r="AD26" s="1266">
        <v>4</v>
      </c>
      <c r="AE26" s="1267"/>
      <c r="AF26" s="1258" t="s">
        <v>1028</v>
      </c>
      <c r="AG26" s="1259"/>
      <c r="AH26" s="1266">
        <v>5</v>
      </c>
      <c r="AI26" s="1267"/>
      <c r="AJ26" s="1258" t="s">
        <v>1028</v>
      </c>
      <c r="AK26" s="1259"/>
      <c r="AM26" s="267"/>
      <c r="AN26" s="110"/>
      <c r="AO26" s="110"/>
      <c r="AP26" s="110"/>
      <c r="AQ26" s="9"/>
      <c r="AR26" s="13"/>
      <c r="AS26" s="9"/>
    </row>
    <row r="27" spans="2:45" ht="12" customHeight="1" x14ac:dyDescent="0.15">
      <c r="B27" s="9"/>
      <c r="C27" s="9"/>
      <c r="G27" s="9"/>
      <c r="I27" s="13"/>
      <c r="N27" s="9"/>
      <c r="R27" s="9"/>
      <c r="S27" s="1274"/>
      <c r="T27" s="1260"/>
      <c r="U27" s="1261"/>
      <c r="V27" s="52"/>
      <c r="W27" s="11"/>
      <c r="X27" s="11"/>
      <c r="Y27" s="11"/>
      <c r="Z27" s="53"/>
      <c r="AA27" s="54"/>
      <c r="AB27" s="1264"/>
      <c r="AC27" s="1265"/>
      <c r="AD27" s="1268"/>
      <c r="AE27" s="1269"/>
      <c r="AF27" s="1260"/>
      <c r="AG27" s="1261"/>
      <c r="AH27" s="1268"/>
      <c r="AI27" s="1269"/>
      <c r="AJ27" s="1260"/>
      <c r="AK27" s="1261"/>
      <c r="AM27" s="267"/>
      <c r="AN27" s="110"/>
      <c r="AO27" s="110"/>
      <c r="AP27" s="110"/>
      <c r="AQ27" s="9"/>
      <c r="AR27" s="13"/>
      <c r="AS27" s="9"/>
    </row>
    <row r="28" spans="2:45" x14ac:dyDescent="0.15">
      <c r="B28" s="9"/>
      <c r="C28" s="9"/>
      <c r="G28" s="9"/>
      <c r="I28" s="13"/>
      <c r="N28" s="9"/>
      <c r="R28" s="9"/>
      <c r="S28" s="1270" t="s">
        <v>604</v>
      </c>
      <c r="T28" s="1258"/>
      <c r="U28" s="1259"/>
      <c r="V28" s="49" t="s">
        <v>608</v>
      </c>
      <c r="Z28" s="44"/>
      <c r="AA28" s="44"/>
      <c r="AB28" s="44"/>
      <c r="AC28" s="45"/>
      <c r="AD28" s="1266">
        <v>4</v>
      </c>
      <c r="AE28" s="1267"/>
      <c r="AF28" s="1258" t="s">
        <v>977</v>
      </c>
      <c r="AG28" s="1259"/>
      <c r="AH28" s="1266">
        <v>5</v>
      </c>
      <c r="AI28" s="1267"/>
      <c r="AJ28" s="1258" t="s">
        <v>977</v>
      </c>
      <c r="AK28" s="1259"/>
      <c r="AM28" s="267"/>
      <c r="AN28" s="110"/>
      <c r="AO28" s="110"/>
      <c r="AP28" s="110"/>
      <c r="AQ28" s="9"/>
      <c r="AR28" s="13"/>
      <c r="AS28" s="9"/>
    </row>
    <row r="29" spans="2:45" ht="12" customHeight="1" x14ac:dyDescent="0.15">
      <c r="B29" s="9"/>
      <c r="C29" s="9"/>
      <c r="G29" s="9"/>
      <c r="I29" s="13"/>
      <c r="N29" s="9"/>
      <c r="R29" s="9"/>
      <c r="S29" s="1271"/>
      <c r="T29" s="1272"/>
      <c r="U29" s="1273"/>
      <c r="V29" s="52" t="s">
        <v>978</v>
      </c>
      <c r="W29" s="11"/>
      <c r="X29" s="11"/>
      <c r="Y29" s="11"/>
      <c r="Z29" s="46"/>
      <c r="AA29" s="46"/>
      <c r="AB29" s="46"/>
      <c r="AC29" s="47"/>
      <c r="AD29" s="1268"/>
      <c r="AE29" s="1269"/>
      <c r="AF29" s="1260"/>
      <c r="AG29" s="1261"/>
      <c r="AH29" s="1268"/>
      <c r="AI29" s="1269"/>
      <c r="AJ29" s="1260"/>
      <c r="AK29" s="1261"/>
      <c r="AM29" s="267"/>
      <c r="AN29" s="110"/>
      <c r="AO29" s="110"/>
      <c r="AP29" s="110"/>
      <c r="AQ29" s="9"/>
      <c r="AR29" s="13"/>
      <c r="AS29" s="9"/>
    </row>
    <row r="30" spans="2:45" x14ac:dyDescent="0.15">
      <c r="B30" s="9"/>
      <c r="C30" s="9"/>
      <c r="G30" s="9"/>
      <c r="I30" s="13"/>
      <c r="N30" s="9"/>
      <c r="R30" s="9"/>
      <c r="S30" s="1271"/>
      <c r="T30" s="1272"/>
      <c r="U30" s="1273"/>
      <c r="V30" s="49" t="s">
        <v>610</v>
      </c>
      <c r="Z30" s="50"/>
      <c r="AA30" s="50"/>
      <c r="AB30" s="50"/>
      <c r="AC30" s="51"/>
      <c r="AD30" s="1266">
        <v>6</v>
      </c>
      <c r="AE30" s="1267"/>
      <c r="AF30" s="1258" t="s">
        <v>979</v>
      </c>
      <c r="AG30" s="1259"/>
      <c r="AH30" s="1266">
        <v>7</v>
      </c>
      <c r="AI30" s="1267"/>
      <c r="AJ30" s="1258" t="s">
        <v>979</v>
      </c>
      <c r="AK30" s="1259"/>
      <c r="AM30" s="267"/>
      <c r="AN30" s="110"/>
      <c r="AO30" s="110"/>
      <c r="AP30" s="110"/>
      <c r="AQ30" s="9"/>
      <c r="AR30" s="13"/>
      <c r="AS30" s="9"/>
    </row>
    <row r="31" spans="2:45" ht="12" customHeight="1" x14ac:dyDescent="0.15">
      <c r="B31" s="9"/>
      <c r="C31" s="9"/>
      <c r="G31" s="9"/>
      <c r="I31" s="13"/>
      <c r="N31" s="9"/>
      <c r="R31" s="9"/>
      <c r="S31" s="1274"/>
      <c r="T31" s="1260"/>
      <c r="U31" s="1261"/>
      <c r="V31" s="52" t="s">
        <v>980</v>
      </c>
      <c r="W31" s="11"/>
      <c r="X31" s="11"/>
      <c r="Y31" s="11"/>
      <c r="Z31" s="53"/>
      <c r="AA31" s="53"/>
      <c r="AB31" s="53"/>
      <c r="AC31" s="54"/>
      <c r="AD31" s="1268"/>
      <c r="AE31" s="1269"/>
      <c r="AF31" s="1260"/>
      <c r="AG31" s="1261"/>
      <c r="AH31" s="1268"/>
      <c r="AI31" s="1269"/>
      <c r="AJ31" s="1260"/>
      <c r="AK31" s="1261"/>
      <c r="AM31" s="267"/>
      <c r="AN31" s="110"/>
      <c r="AO31" s="110"/>
      <c r="AP31" s="110"/>
      <c r="AQ31" s="9"/>
      <c r="AR31" s="13"/>
      <c r="AS31" s="9"/>
    </row>
    <row r="32" spans="2:45" x14ac:dyDescent="0.15">
      <c r="B32" s="9"/>
      <c r="C32" s="9"/>
      <c r="G32" s="9"/>
      <c r="I32" s="13"/>
      <c r="N32" s="9"/>
      <c r="R32" s="9"/>
      <c r="S32" s="31" t="s">
        <v>614</v>
      </c>
      <c r="AM32" s="267"/>
      <c r="AN32" s="110"/>
      <c r="AO32" s="110"/>
      <c r="AP32" s="110"/>
      <c r="AQ32" s="9"/>
      <c r="AR32" s="13"/>
      <c r="AS32" s="9"/>
    </row>
    <row r="33" spans="2:45" x14ac:dyDescent="0.15">
      <c r="B33" s="9"/>
      <c r="C33" s="9"/>
      <c r="G33" s="9"/>
      <c r="I33" s="13"/>
      <c r="J33" s="10"/>
      <c r="K33" s="11"/>
      <c r="L33" s="11"/>
      <c r="M33" s="11"/>
      <c r="N33" s="10"/>
      <c r="O33" s="11"/>
      <c r="P33" s="11"/>
      <c r="Q33" s="11"/>
      <c r="R33" s="10"/>
      <c r="S33" s="37" t="s">
        <v>615</v>
      </c>
      <c r="T33" s="11"/>
      <c r="U33" s="11"/>
      <c r="V33" s="11"/>
      <c r="W33" s="11"/>
      <c r="X33" s="11"/>
      <c r="Y33" s="11"/>
      <c r="Z33" s="11"/>
      <c r="AA33" s="11"/>
      <c r="AB33" s="11"/>
      <c r="AC33" s="11"/>
      <c r="AD33" s="11"/>
      <c r="AE33" s="11"/>
      <c r="AF33" s="11"/>
      <c r="AG33" s="11"/>
      <c r="AH33" s="11"/>
      <c r="AI33" s="11"/>
      <c r="AJ33" s="11"/>
      <c r="AK33" s="11"/>
      <c r="AL33" s="12"/>
      <c r="AM33" s="267"/>
      <c r="AN33" s="110"/>
      <c r="AO33" s="110"/>
      <c r="AP33" s="110"/>
      <c r="AQ33" s="9"/>
      <c r="AR33" s="13"/>
      <c r="AS33" s="9"/>
    </row>
    <row r="34" spans="2:45" x14ac:dyDescent="0.15">
      <c r="B34" s="9"/>
      <c r="C34" s="9"/>
      <c r="G34" s="9"/>
      <c r="I34" s="13"/>
      <c r="J34" s="2" t="s">
        <v>620</v>
      </c>
      <c r="N34" s="9" t="s">
        <v>597</v>
      </c>
      <c r="R34" s="9" t="s">
        <v>619</v>
      </c>
      <c r="W34" s="2" t="s">
        <v>623</v>
      </c>
      <c r="X34" s="2" t="s">
        <v>625</v>
      </c>
      <c r="AC34" s="2" t="s">
        <v>627</v>
      </c>
      <c r="AD34" s="2" t="s">
        <v>230</v>
      </c>
      <c r="AE34" s="1196"/>
      <c r="AF34" s="1196"/>
      <c r="AG34" s="1196"/>
      <c r="AH34" s="2" t="s">
        <v>617</v>
      </c>
      <c r="AM34" s="267"/>
      <c r="AN34" s="110"/>
      <c r="AO34" s="110"/>
      <c r="AP34" s="110"/>
      <c r="AQ34" s="9"/>
      <c r="AR34" s="13"/>
      <c r="AS34" s="9"/>
    </row>
    <row r="35" spans="2:45" x14ac:dyDescent="0.15">
      <c r="B35" s="9"/>
      <c r="C35" s="9"/>
      <c r="G35" s="9"/>
      <c r="I35" s="13"/>
      <c r="J35" s="10" t="s">
        <v>621</v>
      </c>
      <c r="K35" s="11"/>
      <c r="L35" s="11"/>
      <c r="M35" s="11"/>
      <c r="N35" s="10" t="s">
        <v>598</v>
      </c>
      <c r="O35" s="11"/>
      <c r="P35" s="11"/>
      <c r="Q35" s="11"/>
      <c r="R35" s="10"/>
      <c r="S35" s="11" t="s">
        <v>618</v>
      </c>
      <c r="T35" s="11"/>
      <c r="U35" s="11"/>
      <c r="V35" s="11"/>
      <c r="W35" s="11" t="s">
        <v>1030</v>
      </c>
      <c r="X35" s="11" t="s">
        <v>624</v>
      </c>
      <c r="Y35" s="11"/>
      <c r="Z35" s="11"/>
      <c r="AA35" s="11"/>
      <c r="AB35" s="11"/>
      <c r="AC35" s="11" t="s">
        <v>626</v>
      </c>
      <c r="AD35" s="11" t="s">
        <v>628</v>
      </c>
      <c r="AE35" s="1211"/>
      <c r="AF35" s="1211"/>
      <c r="AG35" s="1211"/>
      <c r="AH35" s="11" t="s">
        <v>616</v>
      </c>
      <c r="AI35" s="11"/>
      <c r="AJ35" s="11"/>
      <c r="AK35" s="11"/>
      <c r="AL35" s="12"/>
      <c r="AM35" s="267"/>
      <c r="AN35" s="110"/>
      <c r="AO35" s="110"/>
      <c r="AP35" s="110"/>
      <c r="AQ35" s="9"/>
      <c r="AR35" s="13"/>
      <c r="AS35" s="9"/>
    </row>
    <row r="36" spans="2:45" x14ac:dyDescent="0.15">
      <c r="B36" s="9"/>
      <c r="C36" s="9"/>
      <c r="G36" s="9"/>
      <c r="I36" s="13"/>
      <c r="J36" s="2" t="s">
        <v>1031</v>
      </c>
      <c r="N36" s="9" t="s">
        <v>1032</v>
      </c>
      <c r="R36" s="9"/>
      <c r="S36" s="27" t="s">
        <v>396</v>
      </c>
      <c r="T36" s="2" t="s">
        <v>629</v>
      </c>
      <c r="Z36" s="2" t="s">
        <v>632</v>
      </c>
      <c r="AM36" s="267"/>
      <c r="AN36" s="110"/>
      <c r="AO36" s="110"/>
      <c r="AP36" s="110"/>
      <c r="AQ36" s="9"/>
      <c r="AR36" s="13"/>
      <c r="AS36" s="9"/>
    </row>
    <row r="37" spans="2:45" x14ac:dyDescent="0.15">
      <c r="B37" s="9"/>
      <c r="C37" s="9"/>
      <c r="G37" s="9"/>
      <c r="I37" s="13"/>
      <c r="J37" s="2" t="s">
        <v>622</v>
      </c>
      <c r="N37" s="9"/>
      <c r="R37" s="9"/>
      <c r="S37" s="27" t="s">
        <v>396</v>
      </c>
      <c r="T37" s="2" t="s">
        <v>630</v>
      </c>
      <c r="Z37" s="2" t="s">
        <v>633</v>
      </c>
      <c r="AM37" s="267"/>
      <c r="AN37" s="110"/>
      <c r="AO37" s="110"/>
      <c r="AP37" s="110"/>
      <c r="AQ37" s="9"/>
      <c r="AR37" s="13"/>
      <c r="AS37" s="9"/>
    </row>
    <row r="38" spans="2:45" x14ac:dyDescent="0.15">
      <c r="B38" s="9"/>
      <c r="C38" s="9"/>
      <c r="G38" s="9"/>
      <c r="I38" s="13"/>
      <c r="N38" s="10"/>
      <c r="O38" s="11"/>
      <c r="P38" s="11"/>
      <c r="Q38" s="11"/>
      <c r="R38" s="10"/>
      <c r="S38" s="28" t="s">
        <v>396</v>
      </c>
      <c r="T38" s="11" t="s">
        <v>631</v>
      </c>
      <c r="U38" s="11"/>
      <c r="V38" s="11"/>
      <c r="W38" s="11"/>
      <c r="X38" s="11"/>
      <c r="Y38" s="11"/>
      <c r="Z38" s="11" t="s">
        <v>230</v>
      </c>
      <c r="AA38" s="1211"/>
      <c r="AB38" s="1211"/>
      <c r="AC38" s="1211"/>
      <c r="AD38" s="1211"/>
      <c r="AE38" s="1211"/>
      <c r="AF38" s="1211"/>
      <c r="AG38" s="1211"/>
      <c r="AH38" s="11" t="s">
        <v>1276</v>
      </c>
      <c r="AI38" s="11"/>
      <c r="AJ38" s="11"/>
      <c r="AK38" s="11"/>
      <c r="AL38" s="12"/>
      <c r="AM38" s="267"/>
      <c r="AN38" s="110"/>
      <c r="AO38" s="110"/>
      <c r="AP38" s="110"/>
      <c r="AQ38" s="9"/>
      <c r="AR38" s="13"/>
      <c r="AS38" s="9"/>
    </row>
    <row r="39" spans="2:45" x14ac:dyDescent="0.15">
      <c r="B39" s="9"/>
      <c r="C39" s="9"/>
      <c r="G39" s="9"/>
      <c r="I39" s="13"/>
      <c r="N39" s="6" t="s">
        <v>635</v>
      </c>
      <c r="O39" s="7"/>
      <c r="P39" s="7"/>
      <c r="Q39" s="7"/>
      <c r="R39" s="6"/>
      <c r="S39" s="228" t="s">
        <v>396</v>
      </c>
      <c r="T39" s="7" t="s">
        <v>636</v>
      </c>
      <c r="U39" s="7"/>
      <c r="V39" s="7"/>
      <c r="W39" s="7"/>
      <c r="X39" s="7"/>
      <c r="Y39" s="7"/>
      <c r="Z39" s="7"/>
      <c r="AA39" s="7"/>
      <c r="AB39" s="7"/>
      <c r="AC39" s="7"/>
      <c r="AD39" s="7"/>
      <c r="AE39" s="7"/>
      <c r="AF39" s="7"/>
      <c r="AG39" s="7"/>
      <c r="AH39" s="7"/>
      <c r="AI39" s="7"/>
      <c r="AJ39" s="7"/>
      <c r="AK39" s="7"/>
      <c r="AL39" s="8"/>
      <c r="AM39" s="267"/>
      <c r="AN39" s="110"/>
      <c r="AO39" s="110"/>
      <c r="AP39" s="110"/>
      <c r="AQ39" s="9"/>
      <c r="AR39" s="13"/>
      <c r="AS39" s="9"/>
    </row>
    <row r="40" spans="2:45" x14ac:dyDescent="0.15">
      <c r="B40" s="9"/>
      <c r="C40" s="9"/>
      <c r="G40" s="9"/>
      <c r="I40" s="13"/>
      <c r="N40" s="9" t="s">
        <v>637</v>
      </c>
      <c r="R40" s="9"/>
      <c r="S40" s="27" t="s">
        <v>396</v>
      </c>
      <c r="T40" s="2" t="s">
        <v>638</v>
      </c>
      <c r="AM40" s="267"/>
      <c r="AN40" s="110"/>
      <c r="AO40" s="110"/>
      <c r="AP40" s="110"/>
      <c r="AQ40" s="9"/>
      <c r="AR40" s="13"/>
      <c r="AS40" s="9"/>
    </row>
    <row r="41" spans="2:45" x14ac:dyDescent="0.15">
      <c r="B41" s="9"/>
      <c r="C41" s="9"/>
      <c r="G41" s="9"/>
      <c r="I41" s="13"/>
      <c r="J41" s="10"/>
      <c r="K41" s="11"/>
      <c r="L41" s="11"/>
      <c r="M41" s="11"/>
      <c r="N41" s="10"/>
      <c r="O41" s="11"/>
      <c r="P41" s="11"/>
      <c r="Q41" s="11"/>
      <c r="R41" s="10"/>
      <c r="S41" s="28" t="s">
        <v>396</v>
      </c>
      <c r="T41" s="11" t="s">
        <v>430</v>
      </c>
      <c r="U41" s="11"/>
      <c r="V41" s="11"/>
      <c r="W41" s="1211"/>
      <c r="X41" s="1211"/>
      <c r="Y41" s="1211"/>
      <c r="Z41" s="1211"/>
      <c r="AA41" s="1211"/>
      <c r="AB41" s="1211"/>
      <c r="AC41" s="1211"/>
      <c r="AD41" s="1211"/>
      <c r="AE41" s="1211"/>
      <c r="AF41" s="1211"/>
      <c r="AG41" s="1211"/>
      <c r="AH41" s="11" t="s">
        <v>1026</v>
      </c>
      <c r="AI41" s="11"/>
      <c r="AJ41" s="11"/>
      <c r="AK41" s="11"/>
      <c r="AL41" s="12"/>
      <c r="AM41" s="267"/>
      <c r="AN41" s="110"/>
      <c r="AO41" s="110"/>
      <c r="AP41" s="110"/>
      <c r="AQ41" s="9"/>
      <c r="AR41" s="13"/>
      <c r="AS41" s="9"/>
    </row>
    <row r="42" spans="2:45" x14ac:dyDescent="0.15">
      <c r="B42" s="9"/>
      <c r="C42" s="9"/>
      <c r="G42" s="9"/>
      <c r="I42" s="13"/>
      <c r="J42" s="2" t="s">
        <v>639</v>
      </c>
      <c r="N42" s="9" t="s">
        <v>981</v>
      </c>
      <c r="R42" s="9" t="s">
        <v>641</v>
      </c>
      <c r="AM42" s="267"/>
      <c r="AN42" s="110"/>
      <c r="AO42" s="110"/>
      <c r="AP42" s="110"/>
      <c r="AQ42" s="9"/>
      <c r="AR42" s="13"/>
      <c r="AS42" s="9"/>
    </row>
    <row r="43" spans="2:45" x14ac:dyDescent="0.15">
      <c r="B43" s="9"/>
      <c r="C43" s="9"/>
      <c r="G43" s="9"/>
      <c r="I43" s="13"/>
      <c r="N43" s="9" t="s">
        <v>640</v>
      </c>
      <c r="R43" s="9"/>
      <c r="S43" s="27" t="s">
        <v>396</v>
      </c>
      <c r="T43" s="2" t="s">
        <v>642</v>
      </c>
      <c r="AM43" s="267"/>
      <c r="AN43" s="110"/>
      <c r="AO43" s="110"/>
      <c r="AP43" s="110"/>
      <c r="AQ43" s="9"/>
      <c r="AR43" s="13"/>
      <c r="AS43" s="9"/>
    </row>
    <row r="44" spans="2:45" x14ac:dyDescent="0.15">
      <c r="B44" s="9"/>
      <c r="C44" s="9"/>
      <c r="G44" s="9"/>
      <c r="I44" s="13"/>
      <c r="J44" s="11"/>
      <c r="K44" s="11"/>
      <c r="L44" s="11"/>
      <c r="M44" s="11"/>
      <c r="N44" s="10" t="s">
        <v>427</v>
      </c>
      <c r="O44" s="11"/>
      <c r="P44" s="11"/>
      <c r="Q44" s="11"/>
      <c r="R44" s="10"/>
      <c r="S44" s="28" t="s">
        <v>396</v>
      </c>
      <c r="T44" s="11" t="s">
        <v>430</v>
      </c>
      <c r="U44" s="11"/>
      <c r="V44" s="11"/>
      <c r="W44" s="1211"/>
      <c r="X44" s="1211"/>
      <c r="Y44" s="1211"/>
      <c r="Z44" s="1211"/>
      <c r="AA44" s="1211"/>
      <c r="AB44" s="1211"/>
      <c r="AC44" s="1211"/>
      <c r="AD44" s="1211"/>
      <c r="AE44" s="1211"/>
      <c r="AF44" s="1211"/>
      <c r="AG44" s="1211"/>
      <c r="AH44" s="11" t="s">
        <v>1026</v>
      </c>
      <c r="AI44" s="11"/>
      <c r="AJ44" s="11"/>
      <c r="AK44" s="11"/>
      <c r="AL44" s="12"/>
      <c r="AM44" s="267"/>
      <c r="AN44" s="110"/>
      <c r="AO44" s="110"/>
      <c r="AP44" s="110"/>
      <c r="AQ44" s="9"/>
      <c r="AR44" s="13"/>
      <c r="AS44" s="9"/>
    </row>
    <row r="45" spans="2:45" x14ac:dyDescent="0.15">
      <c r="B45" s="9"/>
      <c r="C45" s="9"/>
      <c r="G45" s="9"/>
      <c r="I45" s="13"/>
      <c r="J45" s="9" t="s">
        <v>2086</v>
      </c>
      <c r="K45" s="4"/>
      <c r="L45" s="4"/>
      <c r="M45" s="4"/>
      <c r="N45" s="4"/>
      <c r="O45" s="4"/>
      <c r="Q45" s="13"/>
      <c r="S45" s="27" t="s">
        <v>396</v>
      </c>
      <c r="T45" s="2" t="s">
        <v>2087</v>
      </c>
      <c r="W45" s="109"/>
      <c r="X45" s="109"/>
      <c r="Y45" s="109"/>
      <c r="Z45" s="109"/>
      <c r="AA45" s="109"/>
      <c r="AB45" s="109"/>
      <c r="AC45" s="109"/>
      <c r="AD45" s="109"/>
      <c r="AE45" s="109"/>
      <c r="AF45" s="109"/>
      <c r="AG45" s="109"/>
      <c r="AH45" s="109"/>
      <c r="AL45" s="13"/>
      <c r="AM45" s="267"/>
      <c r="AN45" s="110"/>
      <c r="AO45" s="110"/>
      <c r="AP45" s="110"/>
      <c r="AQ45" s="9"/>
      <c r="AR45" s="13"/>
      <c r="AS45" s="9"/>
    </row>
    <row r="46" spans="2:45" x14ac:dyDescent="0.15">
      <c r="B46" s="9"/>
      <c r="C46" s="10"/>
      <c r="D46" s="11"/>
      <c r="E46" s="11"/>
      <c r="F46" s="11"/>
      <c r="G46" s="10"/>
      <c r="H46" s="11"/>
      <c r="I46" s="12"/>
      <c r="J46" s="10"/>
      <c r="K46" s="11"/>
      <c r="L46" s="11"/>
      <c r="M46" s="11"/>
      <c r="N46" s="11"/>
      <c r="O46" s="11"/>
      <c r="P46" s="11"/>
      <c r="Q46" s="12"/>
      <c r="R46" s="11"/>
      <c r="S46" s="11"/>
      <c r="T46" s="11" t="s">
        <v>2088</v>
      </c>
      <c r="U46" s="11"/>
      <c r="V46" s="11"/>
      <c r="W46" s="11"/>
      <c r="X46" s="11"/>
      <c r="Y46" s="11"/>
      <c r="Z46" s="11"/>
      <c r="AA46" s="11"/>
      <c r="AB46" s="11"/>
      <c r="AC46" s="11"/>
      <c r="AD46" s="11"/>
      <c r="AE46" s="11"/>
      <c r="AF46" s="11"/>
      <c r="AG46" s="11"/>
      <c r="AH46" s="11"/>
      <c r="AI46" s="298"/>
      <c r="AJ46" s="298"/>
      <c r="AK46" s="298"/>
      <c r="AL46" s="12"/>
      <c r="AM46" s="1255"/>
      <c r="AN46" s="1256"/>
      <c r="AO46" s="1256"/>
      <c r="AP46" s="1256"/>
      <c r="AQ46" s="10"/>
      <c r="AR46" s="12"/>
      <c r="AS46" s="9"/>
    </row>
    <row r="47" spans="2:45" x14ac:dyDescent="0.15">
      <c r="B47" s="9"/>
      <c r="C47" s="923" t="s">
        <v>396</v>
      </c>
      <c r="D47" s="330" t="s">
        <v>1033</v>
      </c>
      <c r="E47" s="330"/>
      <c r="F47" s="330"/>
      <c r="G47" s="25" t="s">
        <v>396</v>
      </c>
      <c r="H47" s="2">
        <v>3</v>
      </c>
      <c r="I47" s="13"/>
      <c r="J47" s="2" t="s">
        <v>646</v>
      </c>
      <c r="N47" s="9" t="s">
        <v>647</v>
      </c>
      <c r="R47" s="9" t="s">
        <v>649</v>
      </c>
      <c r="S47" s="2" t="s">
        <v>651</v>
      </c>
      <c r="V47" s="2" t="s">
        <v>230</v>
      </c>
      <c r="W47" s="1197"/>
      <c r="X47" s="1197"/>
      <c r="Y47" s="1197"/>
      <c r="Z47" s="2" t="s">
        <v>617</v>
      </c>
      <c r="AM47" s="670" t="s">
        <v>396</v>
      </c>
      <c r="AN47" s="1173" t="s">
        <v>2097</v>
      </c>
      <c r="AO47" s="1173"/>
      <c r="AP47" s="1174"/>
      <c r="AQ47" s="9"/>
      <c r="AR47" s="13"/>
      <c r="AS47" s="9"/>
    </row>
    <row r="48" spans="2:45" x14ac:dyDescent="0.15">
      <c r="B48" s="9"/>
      <c r="C48" s="652" t="s">
        <v>1052</v>
      </c>
      <c r="D48" s="330"/>
      <c r="E48" s="330"/>
      <c r="F48" s="330"/>
      <c r="G48" s="25" t="s">
        <v>396</v>
      </c>
      <c r="H48" s="2">
        <v>2</v>
      </c>
      <c r="I48" s="13"/>
      <c r="N48" s="9" t="s">
        <v>648</v>
      </c>
      <c r="R48" s="9"/>
      <c r="S48" s="2" t="s">
        <v>650</v>
      </c>
      <c r="V48" s="2" t="s">
        <v>230</v>
      </c>
      <c r="W48" s="1197"/>
      <c r="X48" s="1197"/>
      <c r="Y48" s="1197"/>
      <c r="Z48" s="1197"/>
      <c r="AA48" s="1197"/>
      <c r="AB48" s="1197"/>
      <c r="AC48" s="1197"/>
      <c r="AD48" s="1197"/>
      <c r="AE48" s="1197"/>
      <c r="AF48" s="1197"/>
      <c r="AG48" s="1197"/>
      <c r="AH48" s="2" t="s">
        <v>1276</v>
      </c>
      <c r="AM48" s="670" t="s">
        <v>396</v>
      </c>
      <c r="AN48" s="1173" t="s">
        <v>2094</v>
      </c>
      <c r="AO48" s="1173"/>
      <c r="AP48" s="1174"/>
      <c r="AQ48" s="9"/>
      <c r="AR48" s="13"/>
      <c r="AS48" s="9"/>
    </row>
    <row r="49" spans="2:45" x14ac:dyDescent="0.15">
      <c r="B49" s="9"/>
      <c r="C49" s="652" t="s">
        <v>1053</v>
      </c>
      <c r="D49" s="330"/>
      <c r="E49" s="330"/>
      <c r="F49" s="330"/>
      <c r="G49" s="25" t="s">
        <v>396</v>
      </c>
      <c r="H49" s="2">
        <v>1</v>
      </c>
      <c r="I49" s="13"/>
      <c r="N49" s="9" t="s">
        <v>1323</v>
      </c>
      <c r="R49" s="9" t="s">
        <v>649</v>
      </c>
      <c r="S49" s="2" t="s">
        <v>652</v>
      </c>
      <c r="V49" s="2" t="s">
        <v>982</v>
      </c>
      <c r="W49" s="1197"/>
      <c r="X49" s="1197"/>
      <c r="Y49" s="1197"/>
      <c r="Z49" s="2" t="s">
        <v>983</v>
      </c>
      <c r="AB49" s="31" t="s">
        <v>653</v>
      </c>
      <c r="AM49" s="670" t="s">
        <v>396</v>
      </c>
      <c r="AN49" s="1173" t="s">
        <v>2095</v>
      </c>
      <c r="AO49" s="1173"/>
      <c r="AP49" s="1174"/>
      <c r="AQ49" s="9"/>
      <c r="AR49" s="13"/>
      <c r="AS49" s="9"/>
    </row>
    <row r="50" spans="2:45" x14ac:dyDescent="0.15">
      <c r="B50" s="9"/>
      <c r="C50" s="652" t="s">
        <v>1054</v>
      </c>
      <c r="D50" s="330"/>
      <c r="E50" s="330"/>
      <c r="F50" s="330"/>
      <c r="G50" s="9"/>
      <c r="I50" s="13"/>
      <c r="N50" s="9" t="s">
        <v>650</v>
      </c>
      <c r="R50" s="9"/>
      <c r="S50" s="2" t="s">
        <v>650</v>
      </c>
      <c r="V50" s="2" t="s">
        <v>230</v>
      </c>
      <c r="W50" s="1197"/>
      <c r="X50" s="1197"/>
      <c r="Y50" s="1197"/>
      <c r="Z50" s="1197"/>
      <c r="AA50" s="1197"/>
      <c r="AB50" s="1197"/>
      <c r="AC50" s="1197"/>
      <c r="AD50" s="1197"/>
      <c r="AE50" s="1197"/>
      <c r="AF50" s="1197"/>
      <c r="AG50" s="1197"/>
      <c r="AH50" s="2" t="s">
        <v>1276</v>
      </c>
      <c r="AM50" s="670" t="s">
        <v>396</v>
      </c>
      <c r="AN50" s="1173"/>
      <c r="AO50" s="1173"/>
      <c r="AP50" s="1174"/>
      <c r="AQ50" s="9"/>
      <c r="AR50" s="13"/>
      <c r="AS50" s="9"/>
    </row>
    <row r="51" spans="2:45" x14ac:dyDescent="0.15">
      <c r="B51" s="9"/>
      <c r="C51" s="658" t="s">
        <v>315</v>
      </c>
      <c r="D51" s="330"/>
      <c r="E51" s="330"/>
      <c r="F51" s="330"/>
      <c r="G51" s="9"/>
      <c r="I51" s="13"/>
      <c r="J51" s="9"/>
      <c r="N51" s="9" t="s">
        <v>586</v>
      </c>
      <c r="R51" s="9" t="s">
        <v>975</v>
      </c>
      <c r="S51" s="2" t="s">
        <v>494</v>
      </c>
      <c r="V51" s="2" t="s">
        <v>1025</v>
      </c>
      <c r="W51" s="1197"/>
      <c r="X51" s="1197"/>
      <c r="Y51" s="1197"/>
      <c r="Z51" s="2" t="s">
        <v>1034</v>
      </c>
      <c r="AB51" s="31" t="s">
        <v>654</v>
      </c>
      <c r="AL51" s="13"/>
      <c r="AM51" s="267"/>
      <c r="AN51" s="110"/>
      <c r="AO51" s="110"/>
      <c r="AP51" s="110"/>
      <c r="AQ51" s="9"/>
      <c r="AR51" s="13"/>
      <c r="AS51" s="9"/>
    </row>
    <row r="52" spans="2:45" x14ac:dyDescent="0.15">
      <c r="B52" s="9"/>
      <c r="C52" s="9"/>
      <c r="G52" s="32" t="s">
        <v>643</v>
      </c>
      <c r="I52" s="13"/>
      <c r="J52" s="10"/>
      <c r="K52" s="11"/>
      <c r="L52" s="11"/>
      <c r="M52" s="11"/>
      <c r="N52" s="10"/>
      <c r="O52" s="11"/>
      <c r="P52" s="11"/>
      <c r="Q52" s="11"/>
      <c r="R52" s="10"/>
      <c r="S52" s="11" t="s">
        <v>650</v>
      </c>
      <c r="T52" s="11"/>
      <c r="U52" s="11"/>
      <c r="V52" s="11" t="s">
        <v>230</v>
      </c>
      <c r="W52" s="1211"/>
      <c r="X52" s="1211"/>
      <c r="Y52" s="1211"/>
      <c r="Z52" s="1211"/>
      <c r="AA52" s="1211"/>
      <c r="AB52" s="1211"/>
      <c r="AC52" s="1211"/>
      <c r="AD52" s="1211"/>
      <c r="AE52" s="1211"/>
      <c r="AF52" s="1211"/>
      <c r="AG52" s="1211"/>
      <c r="AH52" s="11" t="s">
        <v>1276</v>
      </c>
      <c r="AI52" s="11"/>
      <c r="AJ52" s="11"/>
      <c r="AK52" s="11"/>
      <c r="AL52" s="12"/>
      <c r="AM52" s="267"/>
      <c r="AN52" s="110"/>
      <c r="AO52" s="110"/>
      <c r="AP52" s="110"/>
      <c r="AQ52" s="9"/>
      <c r="AR52" s="13"/>
      <c r="AS52" s="9"/>
    </row>
    <row r="53" spans="2:45" x14ac:dyDescent="0.15">
      <c r="B53" s="9"/>
      <c r="C53" s="9"/>
      <c r="G53" s="32" t="s">
        <v>292</v>
      </c>
      <c r="I53" s="13"/>
      <c r="J53" s="2" t="s">
        <v>655</v>
      </c>
      <c r="N53" s="9" t="s">
        <v>656</v>
      </c>
      <c r="R53" s="9"/>
      <c r="S53" s="27" t="s">
        <v>396</v>
      </c>
      <c r="T53" s="2" t="s">
        <v>657</v>
      </c>
      <c r="AM53" s="267"/>
      <c r="AN53" s="110"/>
      <c r="AO53" s="110"/>
      <c r="AP53" s="110"/>
      <c r="AQ53" s="9"/>
      <c r="AR53" s="13"/>
      <c r="AS53" s="9"/>
    </row>
    <row r="54" spans="2:45" x14ac:dyDescent="0.15">
      <c r="B54" s="9"/>
      <c r="C54" s="9"/>
      <c r="G54" s="32" t="s">
        <v>644</v>
      </c>
      <c r="I54" s="13"/>
      <c r="N54" s="9"/>
      <c r="R54" s="9"/>
      <c r="S54" s="27" t="s">
        <v>396</v>
      </c>
      <c r="T54" s="2" t="s">
        <v>658</v>
      </c>
      <c r="AL54" s="13"/>
      <c r="AM54" s="267"/>
      <c r="AN54" s="110"/>
      <c r="AO54" s="110"/>
      <c r="AP54" s="110"/>
      <c r="AQ54" s="9"/>
      <c r="AR54" s="13"/>
      <c r="AS54" s="9"/>
    </row>
    <row r="55" spans="2:45" x14ac:dyDescent="0.15">
      <c r="B55" s="9"/>
      <c r="C55" s="9"/>
      <c r="G55" s="32" t="s">
        <v>645</v>
      </c>
      <c r="I55" s="13"/>
      <c r="J55" s="25" t="s">
        <v>396</v>
      </c>
      <c r="K55" s="2" t="s">
        <v>297</v>
      </c>
      <c r="N55" s="10"/>
      <c r="O55" s="11"/>
      <c r="P55" s="11"/>
      <c r="Q55" s="11"/>
      <c r="R55" s="10"/>
      <c r="S55" s="28" t="s">
        <v>396</v>
      </c>
      <c r="T55" s="11" t="s">
        <v>659</v>
      </c>
      <c r="U55" s="11"/>
      <c r="V55" s="11"/>
      <c r="W55" s="11"/>
      <c r="X55" s="11"/>
      <c r="Y55" s="11"/>
      <c r="Z55" s="11"/>
      <c r="AA55" s="11"/>
      <c r="AB55" s="11"/>
      <c r="AC55" s="11"/>
      <c r="AD55" s="11"/>
      <c r="AE55" s="11"/>
      <c r="AF55" s="11"/>
      <c r="AG55" s="11"/>
      <c r="AH55" s="11"/>
      <c r="AI55" s="11"/>
      <c r="AJ55" s="11"/>
      <c r="AK55" s="11"/>
      <c r="AL55" s="12"/>
      <c r="AM55" s="267"/>
      <c r="AN55" s="110"/>
      <c r="AO55" s="110"/>
      <c r="AP55" s="110"/>
      <c r="AQ55" s="9"/>
      <c r="AR55" s="13"/>
      <c r="AS55" s="9"/>
    </row>
    <row r="56" spans="2:45" x14ac:dyDescent="0.15">
      <c r="B56" s="9"/>
      <c r="C56" s="9"/>
      <c r="G56" s="9"/>
      <c r="I56" s="13"/>
      <c r="N56" s="9" t="s">
        <v>668</v>
      </c>
      <c r="R56" s="9"/>
      <c r="S56" s="27" t="s">
        <v>396</v>
      </c>
      <c r="T56" s="2" t="s">
        <v>752</v>
      </c>
      <c r="Y56" s="1276" t="s">
        <v>984</v>
      </c>
      <c r="Z56" s="1276"/>
      <c r="AA56" s="1276"/>
      <c r="AB56" s="1276"/>
      <c r="AC56" s="1276"/>
      <c r="AD56" s="1276"/>
      <c r="AE56" s="1276"/>
      <c r="AF56" s="1276"/>
      <c r="AG56" s="1276"/>
      <c r="AH56" s="1276"/>
      <c r="AI56" s="1276"/>
      <c r="AJ56" s="1276"/>
      <c r="AK56" s="1276"/>
      <c r="AL56" s="1277"/>
      <c r="AM56" s="267"/>
      <c r="AN56" s="110"/>
      <c r="AO56" s="110"/>
      <c r="AP56" s="110"/>
      <c r="AQ56" s="9"/>
      <c r="AR56" s="13"/>
      <c r="AS56" s="9"/>
    </row>
    <row r="57" spans="2:45" x14ac:dyDescent="0.15">
      <c r="B57" s="9"/>
      <c r="C57" s="9"/>
      <c r="G57" s="9"/>
      <c r="I57" s="13"/>
      <c r="N57" s="9"/>
      <c r="R57" s="9"/>
      <c r="T57" s="2" t="s">
        <v>667</v>
      </c>
      <c r="Z57" s="2" t="s">
        <v>985</v>
      </c>
      <c r="AA57" s="1279"/>
      <c r="AB57" s="1279"/>
      <c r="AC57" s="1279"/>
      <c r="AD57" s="69"/>
      <c r="AE57" s="69" t="s">
        <v>986</v>
      </c>
      <c r="AL57" s="13"/>
      <c r="AM57" s="267"/>
      <c r="AN57" s="110"/>
      <c r="AO57" s="110"/>
      <c r="AP57" s="110"/>
      <c r="AQ57" s="9"/>
      <c r="AR57" s="13"/>
      <c r="AS57" s="9"/>
    </row>
    <row r="58" spans="2:45" x14ac:dyDescent="0.15">
      <c r="B58" s="112"/>
      <c r="C58" s="9"/>
      <c r="G58" s="9"/>
      <c r="I58" s="13"/>
      <c r="N58" s="9"/>
      <c r="R58" s="10"/>
      <c r="S58" s="11"/>
      <c r="T58" s="11" t="s">
        <v>660</v>
      </c>
      <c r="U58" s="11"/>
      <c r="V58" s="11"/>
      <c r="W58" s="11"/>
      <c r="X58" s="11"/>
      <c r="Y58" s="11"/>
      <c r="Z58" s="11" t="s">
        <v>987</v>
      </c>
      <c r="AA58" s="1211"/>
      <c r="AB58" s="1211"/>
      <c r="AC58" s="1211"/>
      <c r="AD58" s="1211"/>
      <c r="AE58" s="1211"/>
      <c r="AF58" s="1211"/>
      <c r="AG58" s="11" t="s">
        <v>661</v>
      </c>
      <c r="AH58" s="11"/>
      <c r="AI58" s="11"/>
      <c r="AJ58" s="11"/>
      <c r="AK58" s="11"/>
      <c r="AL58" s="12"/>
      <c r="AM58" s="267"/>
      <c r="AN58" s="110"/>
      <c r="AO58" s="110"/>
      <c r="AP58" s="110"/>
      <c r="AQ58" s="9"/>
      <c r="AR58" s="13"/>
      <c r="AS58" s="9"/>
    </row>
    <row r="59" spans="2:45" x14ac:dyDescent="0.15">
      <c r="B59" s="112"/>
      <c r="C59" s="9"/>
      <c r="G59" s="9"/>
      <c r="I59" s="13"/>
      <c r="N59" s="9"/>
      <c r="R59" s="9"/>
      <c r="S59" s="27" t="s">
        <v>396</v>
      </c>
      <c r="T59" s="2" t="s">
        <v>662</v>
      </c>
      <c r="AM59" s="267"/>
      <c r="AN59" s="110"/>
      <c r="AO59" s="110"/>
      <c r="AP59" s="110"/>
      <c r="AQ59" s="9"/>
      <c r="AR59" s="13"/>
      <c r="AS59" s="9"/>
    </row>
    <row r="60" spans="2:45" x14ac:dyDescent="0.15">
      <c r="B60" s="112"/>
      <c r="C60" s="9"/>
      <c r="G60" s="9"/>
      <c r="I60" s="13"/>
      <c r="N60" s="9"/>
      <c r="R60" s="9"/>
      <c r="T60" s="68" t="s">
        <v>663</v>
      </c>
      <c r="U60" s="68"/>
      <c r="V60" s="68"/>
      <c r="W60" s="68"/>
      <c r="X60" s="68" t="s">
        <v>664</v>
      </c>
      <c r="Y60" s="68"/>
      <c r="Z60" s="68"/>
      <c r="AA60" s="68"/>
      <c r="AB60" s="68"/>
      <c r="AC60" s="68"/>
      <c r="AD60" s="68"/>
      <c r="AE60" s="1275"/>
      <c r="AF60" s="1275"/>
      <c r="AG60" s="1275"/>
      <c r="AH60" s="69" t="s">
        <v>988</v>
      </c>
      <c r="AI60" s="68"/>
      <c r="AM60" s="267"/>
      <c r="AN60" s="110"/>
      <c r="AO60" s="110"/>
      <c r="AP60" s="110"/>
      <c r="AQ60" s="9"/>
      <c r="AR60" s="13"/>
      <c r="AS60" s="9"/>
    </row>
    <row r="61" spans="2:45" x14ac:dyDescent="0.15">
      <c r="B61" s="112"/>
      <c r="C61" s="9"/>
      <c r="G61" s="9"/>
      <c r="I61" s="13"/>
      <c r="J61" s="9"/>
      <c r="M61" s="13"/>
      <c r="N61" s="9"/>
      <c r="R61" s="9"/>
      <c r="T61" s="68"/>
      <c r="U61" s="68"/>
      <c r="V61" s="68"/>
      <c r="W61" s="68"/>
      <c r="X61" s="68" t="s">
        <v>665</v>
      </c>
      <c r="Y61" s="68"/>
      <c r="Z61" s="68"/>
      <c r="AA61" s="68"/>
      <c r="AB61" s="68"/>
      <c r="AC61" s="68"/>
      <c r="AD61" s="68"/>
      <c r="AE61" s="1275"/>
      <c r="AF61" s="1275"/>
      <c r="AG61" s="1275"/>
      <c r="AH61" s="69" t="s">
        <v>617</v>
      </c>
      <c r="AI61" s="68"/>
      <c r="AM61" s="267"/>
      <c r="AN61" s="110"/>
      <c r="AO61" s="110"/>
      <c r="AP61" s="110"/>
      <c r="AQ61" s="9"/>
      <c r="AR61" s="13"/>
      <c r="AS61" s="9"/>
    </row>
    <row r="62" spans="2:45" x14ac:dyDescent="0.15">
      <c r="B62" s="112"/>
      <c r="C62" s="9"/>
      <c r="G62" s="9"/>
      <c r="I62" s="13"/>
      <c r="J62" s="10"/>
      <c r="K62" s="11"/>
      <c r="L62" s="11"/>
      <c r="M62" s="12"/>
      <c r="N62" s="10"/>
      <c r="O62" s="11"/>
      <c r="P62" s="11"/>
      <c r="Q62" s="11"/>
      <c r="R62" s="10"/>
      <c r="S62" s="11"/>
      <c r="T62" s="70"/>
      <c r="U62" s="70"/>
      <c r="V62" s="70"/>
      <c r="W62" s="70"/>
      <c r="X62" s="70" t="s">
        <v>666</v>
      </c>
      <c r="Y62" s="70"/>
      <c r="Z62" s="70"/>
      <c r="AA62" s="70"/>
      <c r="AB62" s="70"/>
      <c r="AC62" s="70"/>
      <c r="AD62" s="70"/>
      <c r="AE62" s="1278"/>
      <c r="AF62" s="1278"/>
      <c r="AG62" s="1278"/>
      <c r="AH62" s="71" t="s">
        <v>617</v>
      </c>
      <c r="AI62" s="70"/>
      <c r="AJ62" s="11"/>
      <c r="AK62" s="11"/>
      <c r="AL62" s="12"/>
      <c r="AM62" s="267"/>
      <c r="AN62" s="110"/>
      <c r="AO62" s="110"/>
      <c r="AP62" s="110"/>
      <c r="AQ62" s="9"/>
      <c r="AR62" s="13"/>
      <c r="AS62" s="9"/>
    </row>
    <row r="63" spans="2:45" x14ac:dyDescent="0.15">
      <c r="B63" s="112"/>
      <c r="C63" s="9"/>
      <c r="G63" s="9"/>
      <c r="I63" s="13"/>
      <c r="J63" s="2" t="s">
        <v>669</v>
      </c>
      <c r="N63" s="9" t="s">
        <v>670</v>
      </c>
      <c r="R63" s="9" t="s">
        <v>671</v>
      </c>
      <c r="W63" s="2" t="s">
        <v>672</v>
      </c>
      <c r="Z63" s="1196"/>
      <c r="AA63" s="1196"/>
      <c r="AB63" s="1196"/>
      <c r="AC63" s="1196"/>
      <c r="AD63" s="1196"/>
      <c r="AE63" s="1196"/>
      <c r="AF63" s="1196"/>
      <c r="AG63" s="1196"/>
      <c r="AH63" s="2" t="s">
        <v>1276</v>
      </c>
      <c r="AM63" s="267"/>
      <c r="AN63" s="110"/>
      <c r="AO63" s="110"/>
      <c r="AP63" s="110"/>
      <c r="AQ63" s="9"/>
      <c r="AR63" s="13"/>
      <c r="AS63" s="9"/>
    </row>
    <row r="64" spans="2:45" x14ac:dyDescent="0.15">
      <c r="B64" s="112"/>
      <c r="C64" s="9"/>
      <c r="G64" s="9"/>
      <c r="I64" s="13"/>
      <c r="N64" s="9"/>
      <c r="R64" s="9"/>
      <c r="W64" s="2" t="s">
        <v>673</v>
      </c>
      <c r="Z64" s="1197"/>
      <c r="AA64" s="1197"/>
      <c r="AB64" s="1197"/>
      <c r="AC64" s="1197"/>
      <c r="AD64" s="1197"/>
      <c r="AE64" s="1197"/>
      <c r="AF64" s="1197"/>
      <c r="AG64" s="1197"/>
      <c r="AH64" s="2" t="s">
        <v>989</v>
      </c>
      <c r="AM64" s="267"/>
      <c r="AN64" s="110"/>
      <c r="AO64" s="110"/>
      <c r="AP64" s="110"/>
      <c r="AQ64" s="9"/>
      <c r="AR64" s="13"/>
      <c r="AS64" s="9"/>
    </row>
    <row r="65" spans="2:45" x14ac:dyDescent="0.15">
      <c r="B65" s="112"/>
      <c r="C65" s="9"/>
      <c r="G65" s="9"/>
      <c r="I65" s="13"/>
      <c r="J65" s="29" t="s">
        <v>396</v>
      </c>
      <c r="K65" s="11" t="s">
        <v>297</v>
      </c>
      <c r="L65" s="11"/>
      <c r="M65" s="11"/>
      <c r="N65" s="10"/>
      <c r="O65" s="11"/>
      <c r="P65" s="11"/>
      <c r="Q65" s="11"/>
      <c r="R65" s="10" t="s">
        <v>674</v>
      </c>
      <c r="S65" s="11"/>
      <c r="T65" s="11"/>
      <c r="U65" s="11"/>
      <c r="V65" s="11"/>
      <c r="W65" s="11"/>
      <c r="X65" s="11"/>
      <c r="Y65" s="11"/>
      <c r="Z65" s="11"/>
      <c r="AA65" s="11"/>
      <c r="AB65" s="11"/>
      <c r="AC65" s="11" t="s">
        <v>990</v>
      </c>
      <c r="AD65" s="1211"/>
      <c r="AE65" s="1211"/>
      <c r="AF65" s="1211"/>
      <c r="AG65" s="1211"/>
      <c r="AH65" s="1211"/>
      <c r="AI65" s="11" t="s">
        <v>991</v>
      </c>
      <c r="AJ65" s="11"/>
      <c r="AK65" s="11"/>
      <c r="AL65" s="12"/>
      <c r="AM65" s="267"/>
      <c r="AN65" s="110"/>
      <c r="AO65" s="110"/>
      <c r="AP65" s="110"/>
      <c r="AQ65" s="9"/>
      <c r="AR65" s="13"/>
      <c r="AS65" s="9"/>
    </row>
    <row r="66" spans="2:45" x14ac:dyDescent="0.15">
      <c r="B66" s="9"/>
      <c r="C66" s="9"/>
      <c r="G66" s="9"/>
      <c r="I66" s="13"/>
      <c r="J66" s="9" t="s">
        <v>2089</v>
      </c>
      <c r="Q66" s="13"/>
      <c r="S66" s="27" t="s">
        <v>396</v>
      </c>
      <c r="T66" s="2" t="s">
        <v>2388</v>
      </c>
      <c r="AL66" s="13"/>
      <c r="AM66" s="1257"/>
      <c r="AN66" s="1173"/>
      <c r="AO66" s="1173"/>
      <c r="AP66" s="1173"/>
      <c r="AQ66" s="9"/>
      <c r="AR66" s="13"/>
      <c r="AS66" s="9"/>
    </row>
    <row r="67" spans="2:45" x14ac:dyDescent="0.15">
      <c r="B67" s="10"/>
      <c r="C67" s="10"/>
      <c r="D67" s="11"/>
      <c r="E67" s="11"/>
      <c r="F67" s="11"/>
      <c r="G67" s="10"/>
      <c r="H67" s="11"/>
      <c r="I67" s="12"/>
      <c r="J67" s="10"/>
      <c r="K67" s="11"/>
      <c r="L67" s="11"/>
      <c r="M67" s="11"/>
      <c r="N67" s="11"/>
      <c r="O67" s="11"/>
      <c r="P67" s="11"/>
      <c r="Q67" s="12"/>
      <c r="R67" s="11"/>
      <c r="S67" s="11"/>
      <c r="T67" s="11"/>
      <c r="U67" s="11"/>
      <c r="V67" s="11"/>
      <c r="W67" s="11"/>
      <c r="X67" s="11"/>
      <c r="Y67" s="11"/>
      <c r="Z67" s="11"/>
      <c r="AA67" s="11"/>
      <c r="AB67" s="11"/>
      <c r="AC67" s="11"/>
      <c r="AD67" s="11"/>
      <c r="AE67" s="11"/>
      <c r="AF67" s="11"/>
      <c r="AG67" s="11"/>
      <c r="AH67" s="11"/>
      <c r="AI67" s="11"/>
      <c r="AJ67" s="11"/>
      <c r="AK67" s="11"/>
      <c r="AL67" s="12"/>
      <c r="AM67" s="1255"/>
      <c r="AN67" s="1256"/>
      <c r="AO67" s="1256"/>
      <c r="AP67" s="1256"/>
      <c r="AQ67" s="10"/>
      <c r="AR67" s="12"/>
    </row>
    <row r="69" spans="2:45" x14ac:dyDescent="0.15">
      <c r="C69" s="2" t="s">
        <v>2207</v>
      </c>
    </row>
    <row r="71" spans="2:45" x14ac:dyDescent="0.15">
      <c r="B71" s="3"/>
      <c r="C71" s="3" t="s">
        <v>279</v>
      </c>
      <c r="D71" s="4"/>
      <c r="E71" s="4"/>
      <c r="F71" s="4"/>
      <c r="G71" s="3"/>
      <c r="H71" s="4"/>
      <c r="I71" s="5"/>
      <c r="J71" s="4" t="s">
        <v>288</v>
      </c>
      <c r="K71" s="4"/>
      <c r="L71" s="4"/>
      <c r="M71" s="4"/>
      <c r="N71" s="918" t="s">
        <v>291</v>
      </c>
      <c r="O71" s="919"/>
      <c r="P71" s="919"/>
      <c r="Q71" s="919"/>
      <c r="R71" s="919"/>
      <c r="S71" s="919"/>
      <c r="T71" s="919"/>
      <c r="U71" s="919"/>
      <c r="V71" s="919"/>
      <c r="W71" s="919"/>
      <c r="X71" s="919"/>
      <c r="Y71" s="919"/>
      <c r="Z71" s="919"/>
      <c r="AA71" s="919"/>
      <c r="AB71" s="919"/>
      <c r="AC71" s="919"/>
      <c r="AD71" s="919"/>
      <c r="AE71" s="919"/>
      <c r="AF71" s="919"/>
      <c r="AG71" s="919"/>
      <c r="AH71" s="919"/>
      <c r="AI71" s="919"/>
      <c r="AJ71" s="919"/>
      <c r="AK71" s="919"/>
      <c r="AL71" s="919"/>
      <c r="AM71" s="7"/>
      <c r="AN71" s="7" t="s">
        <v>219</v>
      </c>
      <c r="AO71" s="7"/>
      <c r="AP71" s="8"/>
      <c r="AQ71" s="3" t="s">
        <v>294</v>
      </c>
      <c r="AR71" s="5"/>
    </row>
    <row r="72" spans="2:45" x14ac:dyDescent="0.15">
      <c r="B72" s="10"/>
      <c r="C72" s="10" t="s">
        <v>280</v>
      </c>
      <c r="D72" s="11"/>
      <c r="E72" s="11"/>
      <c r="F72" s="11" t="s">
        <v>219</v>
      </c>
      <c r="G72" s="10"/>
      <c r="H72" s="11"/>
      <c r="I72" s="12"/>
      <c r="J72" s="11"/>
      <c r="K72" s="11"/>
      <c r="L72" s="11"/>
      <c r="M72" s="11" t="s">
        <v>219</v>
      </c>
      <c r="N72" s="10" t="s">
        <v>290</v>
      </c>
      <c r="O72" s="11"/>
      <c r="P72" s="11"/>
      <c r="Q72" s="11"/>
      <c r="R72" s="918" t="s">
        <v>292</v>
      </c>
      <c r="S72" s="919"/>
      <c r="T72" s="919"/>
      <c r="U72" s="919"/>
      <c r="V72" s="919"/>
      <c r="W72" s="919"/>
      <c r="X72" s="919"/>
      <c r="Y72" s="919"/>
      <c r="Z72" s="919"/>
      <c r="AA72" s="919"/>
      <c r="AB72" s="919"/>
      <c r="AC72" s="919"/>
      <c r="AD72" s="919"/>
      <c r="AE72" s="919"/>
      <c r="AF72" s="919"/>
      <c r="AG72" s="919"/>
      <c r="AH72" s="919"/>
      <c r="AI72" s="919"/>
      <c r="AJ72" s="919"/>
      <c r="AK72" s="919"/>
      <c r="AL72" s="920"/>
      <c r="AM72" s="6" t="s">
        <v>293</v>
      </c>
      <c r="AN72" s="11"/>
      <c r="AO72" s="11"/>
      <c r="AP72" s="11"/>
      <c r="AQ72" s="10" t="s">
        <v>295</v>
      </c>
      <c r="AR72" s="12"/>
    </row>
    <row r="73" spans="2:45" x14ac:dyDescent="0.15">
      <c r="B73" s="832"/>
      <c r="C73" s="837" t="s">
        <v>1050</v>
      </c>
      <c r="D73" s="659"/>
      <c r="E73" s="659"/>
      <c r="F73" s="659"/>
      <c r="G73" s="3"/>
      <c r="H73" s="4"/>
      <c r="I73" s="5"/>
      <c r="J73" s="3" t="s">
        <v>2305</v>
      </c>
      <c r="K73" s="4"/>
      <c r="L73" s="4"/>
      <c r="M73" s="5"/>
      <c r="N73" s="215" t="s">
        <v>2419</v>
      </c>
      <c r="O73" s="212"/>
      <c r="P73" s="212"/>
      <c r="Q73" s="216"/>
      <c r="R73" s="925" t="s">
        <v>396</v>
      </c>
      <c r="S73" s="212" t="s">
        <v>2306</v>
      </c>
      <c r="T73" s="212"/>
      <c r="U73" s="212"/>
      <c r="V73" s="212"/>
      <c r="W73" s="212"/>
      <c r="X73" s="212"/>
      <c r="Y73" s="212"/>
      <c r="Z73" s="212"/>
      <c r="AA73" s="212"/>
      <c r="AB73" s="212"/>
      <c r="AC73" s="212"/>
      <c r="AD73" s="212"/>
      <c r="AE73" s="212"/>
      <c r="AF73" s="212"/>
      <c r="AG73" s="212"/>
      <c r="AH73" s="212"/>
      <c r="AI73" s="212"/>
      <c r="AJ73" s="212"/>
      <c r="AK73" s="212"/>
      <c r="AL73" s="216"/>
      <c r="AM73" s="670" t="s">
        <v>396</v>
      </c>
      <c r="AN73" s="668"/>
      <c r="AO73" s="668"/>
      <c r="AP73" s="669"/>
      <c r="AQ73" s="3"/>
      <c r="AR73" s="5"/>
    </row>
    <row r="74" spans="2:45" x14ac:dyDescent="0.15">
      <c r="B74" s="833"/>
      <c r="C74" s="653" t="s">
        <v>356</v>
      </c>
      <c r="D74" s="654"/>
      <c r="E74" s="654"/>
      <c r="F74" s="654"/>
      <c r="G74" s="9"/>
      <c r="I74" s="13"/>
      <c r="J74" s="9"/>
      <c r="M74" s="13"/>
      <c r="N74" s="9" t="s">
        <v>2420</v>
      </c>
      <c r="Q74" s="13"/>
      <c r="R74" s="27" t="s">
        <v>396</v>
      </c>
      <c r="S74" s="2" t="s">
        <v>2308</v>
      </c>
      <c r="AL74" s="13"/>
      <c r="AM74" s="670" t="s">
        <v>396</v>
      </c>
      <c r="AN74" s="666"/>
      <c r="AO74" s="666"/>
      <c r="AP74" s="671"/>
      <c r="AQ74" s="9"/>
      <c r="AR74" s="13"/>
    </row>
    <row r="75" spans="2:45" x14ac:dyDescent="0.15">
      <c r="B75" s="833"/>
      <c r="C75" s="653" t="s">
        <v>2307</v>
      </c>
      <c r="D75" s="654"/>
      <c r="E75" s="654"/>
      <c r="F75" s="654"/>
      <c r="G75" s="9"/>
      <c r="I75" s="13"/>
      <c r="J75" s="9"/>
      <c r="M75" s="13"/>
      <c r="N75" s="9"/>
      <c r="Q75" s="13"/>
      <c r="R75" s="27" t="s">
        <v>396</v>
      </c>
      <c r="S75" s="2" t="s">
        <v>2309</v>
      </c>
      <c r="AL75" s="13"/>
      <c r="AM75" s="670" t="s">
        <v>396</v>
      </c>
      <c r="AN75" s="666"/>
      <c r="AO75" s="666"/>
      <c r="AP75" s="671"/>
      <c r="AQ75" s="9"/>
      <c r="AR75" s="13"/>
    </row>
    <row r="76" spans="2:45" x14ac:dyDescent="0.15">
      <c r="B76" s="833"/>
      <c r="C76" s="653"/>
      <c r="G76" s="9"/>
      <c r="I76" s="13"/>
      <c r="J76" s="9"/>
      <c r="M76" s="13"/>
      <c r="N76" s="36"/>
      <c r="O76" s="35"/>
      <c r="P76" s="35"/>
      <c r="Q76" s="202"/>
      <c r="R76" s="922" t="s">
        <v>396</v>
      </c>
      <c r="S76" s="35" t="s">
        <v>2310</v>
      </c>
      <c r="T76" s="35"/>
      <c r="U76" s="35"/>
      <c r="V76" s="35"/>
      <c r="W76" s="35"/>
      <c r="X76" s="35"/>
      <c r="Y76" s="35"/>
      <c r="Z76" s="35"/>
      <c r="AA76" s="35"/>
      <c r="AB76" s="35"/>
      <c r="AC76" s="35"/>
      <c r="AD76" s="35"/>
      <c r="AE76" s="35"/>
      <c r="AF76" s="35"/>
      <c r="AG76" s="35"/>
      <c r="AH76" s="35"/>
      <c r="AI76" s="35"/>
      <c r="AJ76" s="35"/>
      <c r="AK76" s="35"/>
      <c r="AL76" s="202"/>
      <c r="AM76" s="670" t="s">
        <v>396</v>
      </c>
      <c r="AN76" s="666"/>
      <c r="AO76" s="666"/>
      <c r="AP76" s="671"/>
      <c r="AQ76" s="9"/>
      <c r="AR76" s="13"/>
    </row>
    <row r="77" spans="2:45" x14ac:dyDescent="0.15">
      <c r="B77" s="833"/>
      <c r="C77" s="32"/>
      <c r="G77" s="9"/>
      <c r="I77" s="13"/>
      <c r="J77" s="9"/>
      <c r="M77" s="13"/>
      <c r="N77" s="9" t="s">
        <v>2421</v>
      </c>
      <c r="Q77" s="13"/>
      <c r="R77" s="27" t="s">
        <v>396</v>
      </c>
      <c r="S77" s="2" t="s">
        <v>2387</v>
      </c>
      <c r="AL77" s="13"/>
      <c r="AM77" s="670"/>
      <c r="AN77" s="666"/>
      <c r="AO77" s="666"/>
      <c r="AP77" s="671"/>
      <c r="AQ77" s="9"/>
      <c r="AR77" s="13"/>
    </row>
    <row r="78" spans="2:45" x14ac:dyDescent="0.15">
      <c r="B78" s="834"/>
      <c r="C78" s="33"/>
      <c r="D78" s="11"/>
      <c r="E78" s="11"/>
      <c r="F78" s="11"/>
      <c r="G78" s="10"/>
      <c r="H78" s="11"/>
      <c r="I78" s="12"/>
      <c r="J78" s="10"/>
      <c r="K78" s="11"/>
      <c r="L78" s="11"/>
      <c r="M78" s="12"/>
      <c r="N78" s="10"/>
      <c r="O78" s="11"/>
      <c r="P78" s="11"/>
      <c r="Q78" s="12"/>
      <c r="R78" s="11"/>
      <c r="S78" s="28" t="s">
        <v>396</v>
      </c>
      <c r="T78" s="11" t="s">
        <v>2389</v>
      </c>
      <c r="U78" s="11"/>
      <c r="V78" s="11"/>
      <c r="W78" s="11"/>
      <c r="X78" s="11"/>
      <c r="Y78" s="11"/>
      <c r="Z78" s="11"/>
      <c r="AA78" s="11"/>
      <c r="AB78" s="11"/>
      <c r="AC78" s="11"/>
      <c r="AD78" s="11"/>
      <c r="AE78" s="11"/>
      <c r="AF78" s="11"/>
      <c r="AG78" s="11"/>
      <c r="AH78" s="11"/>
      <c r="AI78" s="11"/>
      <c r="AJ78" s="11"/>
      <c r="AK78" s="11"/>
      <c r="AL78" s="12"/>
      <c r="AM78" s="672"/>
      <c r="AN78" s="673"/>
      <c r="AO78" s="673"/>
      <c r="AP78" s="674"/>
      <c r="AQ78" s="10"/>
      <c r="AR78" s="12"/>
    </row>
    <row r="80" spans="2:45" x14ac:dyDescent="0.15">
      <c r="B80" s="330" t="s">
        <v>330</v>
      </c>
      <c r="C80" s="330" t="s">
        <v>2215</v>
      </c>
      <c r="D80" s="330"/>
      <c r="E80" s="330"/>
      <c r="AR80" s="38" t="s">
        <v>1107</v>
      </c>
    </row>
    <row r="81" spans="2:44" x14ac:dyDescent="0.15">
      <c r="B81" s="1"/>
      <c r="C81" s="67"/>
    </row>
    <row r="82" spans="2:44" x14ac:dyDescent="0.15">
      <c r="B82" s="3"/>
      <c r="C82" s="3" t="s">
        <v>279</v>
      </c>
      <c r="D82" s="4"/>
      <c r="E82" s="4"/>
      <c r="F82" s="4"/>
      <c r="G82" s="3" t="s">
        <v>284</v>
      </c>
      <c r="H82" s="4"/>
      <c r="I82" s="5"/>
      <c r="J82" s="4" t="s">
        <v>288</v>
      </c>
      <c r="K82" s="4"/>
      <c r="L82" s="4"/>
      <c r="M82" s="4"/>
      <c r="N82" s="918" t="s">
        <v>291</v>
      </c>
      <c r="O82" s="919"/>
      <c r="P82" s="919"/>
      <c r="Q82" s="919"/>
      <c r="R82" s="919"/>
      <c r="S82" s="919"/>
      <c r="T82" s="919"/>
      <c r="U82" s="919"/>
      <c r="V82" s="919"/>
      <c r="W82" s="919"/>
      <c r="X82" s="919"/>
      <c r="Y82" s="919"/>
      <c r="Z82" s="919"/>
      <c r="AA82" s="919"/>
      <c r="AB82" s="919"/>
      <c r="AC82" s="919"/>
      <c r="AD82" s="919"/>
      <c r="AE82" s="919"/>
      <c r="AF82" s="919"/>
      <c r="AG82" s="919"/>
      <c r="AH82" s="919"/>
      <c r="AI82" s="919"/>
      <c r="AJ82" s="919"/>
      <c r="AK82" s="919"/>
      <c r="AL82" s="919"/>
      <c r="AM82" s="7"/>
      <c r="AN82" s="7" t="s">
        <v>219</v>
      </c>
      <c r="AO82" s="7"/>
      <c r="AP82" s="8"/>
      <c r="AQ82" s="3" t="s">
        <v>294</v>
      </c>
      <c r="AR82" s="5"/>
    </row>
    <row r="83" spans="2:44" x14ac:dyDescent="0.15">
      <c r="B83" s="10"/>
      <c r="C83" s="10" t="s">
        <v>280</v>
      </c>
      <c r="D83" s="11"/>
      <c r="E83" s="11"/>
      <c r="F83" s="11" t="s">
        <v>219</v>
      </c>
      <c r="G83" s="10" t="s">
        <v>285</v>
      </c>
      <c r="H83" s="11"/>
      <c r="I83" s="12" t="s">
        <v>219</v>
      </c>
      <c r="J83" s="11"/>
      <c r="K83" s="11"/>
      <c r="L83" s="11"/>
      <c r="M83" s="11" t="s">
        <v>219</v>
      </c>
      <c r="N83" s="10" t="s">
        <v>290</v>
      </c>
      <c r="O83" s="11"/>
      <c r="P83" s="11"/>
      <c r="Q83" s="11"/>
      <c r="R83" s="918" t="s">
        <v>292</v>
      </c>
      <c r="S83" s="919"/>
      <c r="T83" s="919"/>
      <c r="U83" s="919"/>
      <c r="V83" s="919"/>
      <c r="W83" s="919"/>
      <c r="X83" s="919"/>
      <c r="Y83" s="919"/>
      <c r="Z83" s="919"/>
      <c r="AA83" s="919"/>
      <c r="AB83" s="919"/>
      <c r="AC83" s="919"/>
      <c r="AD83" s="919"/>
      <c r="AE83" s="919"/>
      <c r="AF83" s="919"/>
      <c r="AG83" s="919"/>
      <c r="AH83" s="919"/>
      <c r="AI83" s="919"/>
      <c r="AJ83" s="919"/>
      <c r="AK83" s="919"/>
      <c r="AL83" s="920"/>
      <c r="AM83" s="6" t="s">
        <v>293</v>
      </c>
      <c r="AN83" s="11"/>
      <c r="AO83" s="11"/>
      <c r="AP83" s="11"/>
      <c r="AQ83" s="10" t="s">
        <v>295</v>
      </c>
      <c r="AR83" s="12"/>
    </row>
    <row r="84" spans="2:44" x14ac:dyDescent="0.15">
      <c r="B84" s="1198" t="s">
        <v>313</v>
      </c>
      <c r="C84" s="655" t="s">
        <v>957</v>
      </c>
      <c r="D84" s="330" t="s">
        <v>2216</v>
      </c>
      <c r="E84" s="330"/>
      <c r="F84" s="330"/>
      <c r="G84" s="26" t="s">
        <v>396</v>
      </c>
      <c r="H84" s="2">
        <v>3</v>
      </c>
      <c r="I84" s="13"/>
      <c r="J84" s="3" t="s">
        <v>2217</v>
      </c>
      <c r="K84" s="4"/>
      <c r="L84" s="4"/>
      <c r="M84" s="5"/>
      <c r="N84" s="3" t="s">
        <v>2218</v>
      </c>
      <c r="O84" s="76"/>
      <c r="P84" s="76"/>
      <c r="Q84" s="838"/>
      <c r="R84" s="3" t="s">
        <v>2219</v>
      </c>
      <c r="S84" s="4"/>
      <c r="T84" s="4"/>
      <c r="U84" s="4"/>
      <c r="V84" s="4"/>
      <c r="W84" s="4"/>
      <c r="X84" s="4"/>
      <c r="Y84" s="4"/>
      <c r="Z84" s="4"/>
      <c r="AA84" s="4"/>
      <c r="AB84" s="4"/>
      <c r="AC84" s="4"/>
      <c r="AD84" s="4"/>
      <c r="AE84" s="4"/>
      <c r="AF84" s="4"/>
      <c r="AG84" s="4"/>
      <c r="AH84" s="4"/>
      <c r="AI84" s="4"/>
      <c r="AJ84" s="4"/>
      <c r="AK84" s="4"/>
      <c r="AL84" s="5"/>
      <c r="AM84" s="670" t="s">
        <v>396</v>
      </c>
      <c r="AN84" s="1173" t="s">
        <v>2097</v>
      </c>
      <c r="AO84" s="1173"/>
      <c r="AP84" s="1174"/>
      <c r="AQ84" s="9"/>
      <c r="AR84" s="13"/>
    </row>
    <row r="85" spans="2:44" x14ac:dyDescent="0.15">
      <c r="B85" s="1199"/>
      <c r="C85" s="652" t="s">
        <v>2220</v>
      </c>
      <c r="D85" s="330"/>
      <c r="E85" s="330"/>
      <c r="F85" s="330"/>
      <c r="G85" s="25" t="s">
        <v>396</v>
      </c>
      <c r="H85" s="2">
        <v>2</v>
      </c>
      <c r="I85" s="13"/>
      <c r="J85" s="9" t="s">
        <v>2221</v>
      </c>
      <c r="M85" s="13"/>
      <c r="N85" s="334" t="s">
        <v>2222</v>
      </c>
      <c r="O85" s="68"/>
      <c r="P85" s="68"/>
      <c r="Q85" s="839"/>
      <c r="R85" s="36"/>
      <c r="S85" s="233" t="s">
        <v>396</v>
      </c>
      <c r="T85" s="35" t="s">
        <v>2223</v>
      </c>
      <c r="U85" s="35"/>
      <c r="V85" s="35"/>
      <c r="W85" s="35"/>
      <c r="X85" s="35"/>
      <c r="Y85" s="233" t="s">
        <v>396</v>
      </c>
      <c r="Z85" s="35" t="s">
        <v>494</v>
      </c>
      <c r="AA85" s="35"/>
      <c r="AB85" s="35"/>
      <c r="AC85" s="35"/>
      <c r="AD85" s="35"/>
      <c r="AE85" s="35"/>
      <c r="AF85" s="35"/>
      <c r="AG85" s="35"/>
      <c r="AH85" s="35"/>
      <c r="AI85" s="35"/>
      <c r="AJ85" s="35"/>
      <c r="AK85" s="35"/>
      <c r="AL85" s="202"/>
      <c r="AM85" s="670" t="s">
        <v>396</v>
      </c>
      <c r="AN85" s="1173" t="s">
        <v>2224</v>
      </c>
      <c r="AO85" s="1173"/>
      <c r="AP85" s="1174"/>
      <c r="AQ85" s="9"/>
      <c r="AR85" s="13"/>
    </row>
    <row r="86" spans="2:44" x14ac:dyDescent="0.15">
      <c r="B86" s="1199"/>
      <c r="C86" s="652" t="s">
        <v>1050</v>
      </c>
      <c r="D86" s="330"/>
      <c r="E86" s="330"/>
      <c r="F86" s="330"/>
      <c r="G86" s="25" t="s">
        <v>396</v>
      </c>
      <c r="H86" s="2">
        <v>1</v>
      </c>
      <c r="I86" s="13"/>
      <c r="J86" s="9"/>
      <c r="M86" s="13"/>
      <c r="N86" s="334" t="s">
        <v>2225</v>
      </c>
      <c r="O86" s="68"/>
      <c r="P86" s="68"/>
      <c r="Q86" s="839"/>
      <c r="R86" s="1280" t="s">
        <v>2226</v>
      </c>
      <c r="S86" s="2" t="s">
        <v>2227</v>
      </c>
      <c r="AL86" s="13"/>
      <c r="AM86" s="670" t="s">
        <v>396</v>
      </c>
      <c r="AN86" s="1173"/>
      <c r="AO86" s="1173"/>
      <c r="AP86" s="1174"/>
      <c r="AQ86" s="9"/>
      <c r="AR86" s="13"/>
    </row>
    <row r="87" spans="2:44" x14ac:dyDescent="0.15">
      <c r="B87" s="1199"/>
      <c r="C87" s="652" t="s">
        <v>356</v>
      </c>
      <c r="D87" s="330"/>
      <c r="E87" s="330"/>
      <c r="F87" s="330"/>
      <c r="G87" s="9"/>
      <c r="I87" s="13"/>
      <c r="J87" s="9"/>
      <c r="M87" s="13"/>
      <c r="N87" s="9" t="s">
        <v>2228</v>
      </c>
      <c r="Q87" s="13"/>
      <c r="R87" s="1281"/>
      <c r="T87" s="27" t="s">
        <v>396</v>
      </c>
      <c r="U87" s="2" t="s">
        <v>2229</v>
      </c>
      <c r="Y87" s="109"/>
      <c r="Z87" s="1173"/>
      <c r="AA87" s="1173"/>
      <c r="AB87" s="1173"/>
      <c r="AC87" s="1173"/>
      <c r="AD87" s="1173"/>
      <c r="AE87" s="1173"/>
      <c r="AF87" s="1173"/>
      <c r="AG87" s="1173"/>
      <c r="AH87" s="1173"/>
      <c r="AI87" s="1173"/>
      <c r="AJ87" s="1173"/>
      <c r="AK87" s="1173"/>
      <c r="AL87" s="13" t="s">
        <v>52</v>
      </c>
      <c r="AM87" s="670" t="s">
        <v>396</v>
      </c>
      <c r="AN87" s="1173"/>
      <c r="AO87" s="1173"/>
      <c r="AP87" s="1174"/>
      <c r="AQ87" s="9"/>
      <c r="AR87" s="13"/>
    </row>
    <row r="88" spans="2:44" x14ac:dyDescent="0.15">
      <c r="B88" s="1199"/>
      <c r="C88" s="658" t="s">
        <v>315</v>
      </c>
      <c r="D88" s="330"/>
      <c r="E88" s="330"/>
      <c r="F88" s="330"/>
      <c r="G88" s="9"/>
      <c r="I88" s="13"/>
      <c r="J88" s="9"/>
      <c r="M88" s="13"/>
      <c r="N88" s="9"/>
      <c r="Q88" s="13"/>
      <c r="R88" s="1281"/>
      <c r="T88" s="27" t="s">
        <v>396</v>
      </c>
      <c r="U88" s="2" t="s">
        <v>2230</v>
      </c>
      <c r="Y88" s="109"/>
      <c r="Z88" s="1173"/>
      <c r="AA88" s="1173"/>
      <c r="AB88" s="1173"/>
      <c r="AC88" s="1173"/>
      <c r="AD88" s="1173"/>
      <c r="AE88" s="1173"/>
      <c r="AF88" s="1173"/>
      <c r="AG88" s="1173"/>
      <c r="AH88" s="1173"/>
      <c r="AI88" s="1173"/>
      <c r="AJ88" s="1173"/>
      <c r="AK88" s="1173"/>
      <c r="AL88" s="13" t="s">
        <v>52</v>
      </c>
      <c r="AM88" s="1257"/>
      <c r="AN88" s="1173"/>
      <c r="AO88" s="1173"/>
      <c r="AP88" s="1173"/>
      <c r="AQ88" s="9"/>
      <c r="AR88" s="13"/>
    </row>
    <row r="89" spans="2:44" x14ac:dyDescent="0.15">
      <c r="B89" s="1199"/>
      <c r="C89" s="9"/>
      <c r="G89" s="32" t="s">
        <v>643</v>
      </c>
      <c r="I89" s="13"/>
      <c r="J89" s="9"/>
      <c r="M89" s="13"/>
      <c r="N89" s="9"/>
      <c r="Q89" s="13"/>
      <c r="R89" s="1281"/>
      <c r="T89" s="27" t="s">
        <v>396</v>
      </c>
      <c r="U89" s="2" t="s">
        <v>2231</v>
      </c>
      <c r="X89" s="1197"/>
      <c r="Y89" s="1197"/>
      <c r="Z89" s="1197"/>
      <c r="AA89" s="2" t="s">
        <v>2232</v>
      </c>
      <c r="AL89" s="13"/>
      <c r="AM89" s="1257"/>
      <c r="AN89" s="1173"/>
      <c r="AO89" s="1173"/>
      <c r="AP89" s="1173"/>
      <c r="AQ89" s="9"/>
      <c r="AR89" s="13"/>
    </row>
    <row r="90" spans="2:44" x14ac:dyDescent="0.15">
      <c r="B90" s="1199"/>
      <c r="C90" s="9"/>
      <c r="G90" s="32" t="s">
        <v>292</v>
      </c>
      <c r="I90" s="13"/>
      <c r="J90" s="9"/>
      <c r="M90" s="13"/>
      <c r="N90" s="9"/>
      <c r="Q90" s="13"/>
      <c r="R90" s="1281"/>
      <c r="T90" s="27" t="s">
        <v>396</v>
      </c>
      <c r="U90" s="2" t="s">
        <v>2233</v>
      </c>
      <c r="Y90" s="27" t="s">
        <v>396</v>
      </c>
      <c r="Z90" s="2" t="s">
        <v>2234</v>
      </c>
      <c r="AB90" s="1173"/>
      <c r="AC90" s="1173"/>
      <c r="AD90" s="1173"/>
      <c r="AE90" s="1173"/>
      <c r="AF90" s="1173"/>
      <c r="AG90" s="1173"/>
      <c r="AH90" s="1173"/>
      <c r="AI90" s="2" t="s">
        <v>52</v>
      </c>
      <c r="AJ90" s="27" t="s">
        <v>396</v>
      </c>
      <c r="AK90" s="2" t="s">
        <v>435</v>
      </c>
      <c r="AL90" s="13"/>
      <c r="AM90" s="1257"/>
      <c r="AN90" s="1173"/>
      <c r="AO90" s="1173"/>
      <c r="AP90" s="1173"/>
      <c r="AQ90" s="9"/>
      <c r="AR90" s="13"/>
    </row>
    <row r="91" spans="2:44" x14ac:dyDescent="0.15">
      <c r="B91" s="1199"/>
      <c r="C91" s="9"/>
      <c r="G91" s="32" t="s">
        <v>644</v>
      </c>
      <c r="I91" s="13"/>
      <c r="J91" s="9"/>
      <c r="M91" s="13"/>
      <c r="N91" s="9"/>
      <c r="Q91" s="13"/>
      <c r="R91" s="1281"/>
      <c r="S91" s="2" t="s">
        <v>2235</v>
      </c>
      <c r="AL91" s="13"/>
      <c r="AM91" s="1257"/>
      <c r="AN91" s="1173"/>
      <c r="AO91" s="1173"/>
      <c r="AP91" s="1173"/>
      <c r="AQ91" s="9"/>
      <c r="AR91" s="13"/>
    </row>
    <row r="92" spans="2:44" x14ac:dyDescent="0.15">
      <c r="B92" s="1199"/>
      <c r="C92" s="9"/>
      <c r="G92" s="32" t="s">
        <v>645</v>
      </c>
      <c r="I92" s="13"/>
      <c r="J92" s="9"/>
      <c r="M92" s="13"/>
      <c r="N92" s="9"/>
      <c r="Q92" s="13"/>
      <c r="R92" s="1281"/>
      <c r="T92" s="27" t="s">
        <v>396</v>
      </c>
      <c r="U92" s="2" t="s">
        <v>2229</v>
      </c>
      <c r="Z92" s="1173"/>
      <c r="AA92" s="1173"/>
      <c r="AB92" s="1173"/>
      <c r="AC92" s="1173"/>
      <c r="AD92" s="1173"/>
      <c r="AE92" s="1173"/>
      <c r="AF92" s="1173"/>
      <c r="AG92" s="1173"/>
      <c r="AH92" s="1173"/>
      <c r="AI92" s="1173"/>
      <c r="AJ92" s="1173"/>
      <c r="AK92" s="1173"/>
      <c r="AL92" s="13" t="s">
        <v>52</v>
      </c>
      <c r="AM92" s="1257"/>
      <c r="AN92" s="1173"/>
      <c r="AO92" s="1173"/>
      <c r="AP92" s="1173"/>
      <c r="AQ92" s="9"/>
      <c r="AR92" s="13"/>
    </row>
    <row r="93" spans="2:44" x14ac:dyDescent="0.15">
      <c r="B93" s="1199"/>
      <c r="C93" s="9"/>
      <c r="G93" s="9"/>
      <c r="I93" s="13"/>
      <c r="J93" s="9"/>
      <c r="M93" s="13"/>
      <c r="N93" s="9"/>
      <c r="Q93" s="13"/>
      <c r="R93" s="1281"/>
      <c r="T93" s="27" t="s">
        <v>396</v>
      </c>
      <c r="U93" s="2" t="s">
        <v>2230</v>
      </c>
      <c r="Z93" s="1173"/>
      <c r="AA93" s="1173"/>
      <c r="AB93" s="1173"/>
      <c r="AC93" s="1173"/>
      <c r="AD93" s="1173"/>
      <c r="AE93" s="1173"/>
      <c r="AF93" s="1173"/>
      <c r="AG93" s="1173"/>
      <c r="AH93" s="1173"/>
      <c r="AI93" s="1173"/>
      <c r="AJ93" s="1173"/>
      <c r="AK93" s="1173"/>
      <c r="AL93" s="13" t="s">
        <v>52</v>
      </c>
      <c r="AM93" s="1257"/>
      <c r="AN93" s="1173"/>
      <c r="AO93" s="1173"/>
      <c r="AP93" s="1173"/>
      <c r="AQ93" s="9"/>
      <c r="AR93" s="13"/>
    </row>
    <row r="94" spans="2:44" x14ac:dyDescent="0.15">
      <c r="B94" s="1199"/>
      <c r="C94" s="9"/>
      <c r="G94" s="9"/>
      <c r="I94" s="13"/>
      <c r="M94" s="13"/>
      <c r="N94" s="9"/>
      <c r="Q94" s="13"/>
      <c r="R94" s="1281"/>
      <c r="T94" s="27" t="s">
        <v>396</v>
      </c>
      <c r="U94" s="2" t="s">
        <v>2233</v>
      </c>
      <c r="Y94" s="27" t="s">
        <v>396</v>
      </c>
      <c r="Z94" s="2" t="s">
        <v>2234</v>
      </c>
      <c r="AB94" s="1173"/>
      <c r="AC94" s="1173"/>
      <c r="AD94" s="1173"/>
      <c r="AE94" s="1173"/>
      <c r="AF94" s="1173"/>
      <c r="AG94" s="1173"/>
      <c r="AH94" s="1173"/>
      <c r="AI94" s="2" t="s">
        <v>52</v>
      </c>
      <c r="AJ94" s="27" t="s">
        <v>396</v>
      </c>
      <c r="AK94" s="2" t="s">
        <v>435</v>
      </c>
      <c r="AL94" s="13"/>
      <c r="AM94" s="1257"/>
      <c r="AN94" s="1173"/>
      <c r="AO94" s="1173"/>
      <c r="AP94" s="1173"/>
      <c r="AQ94" s="9"/>
      <c r="AR94" s="13"/>
    </row>
    <row r="95" spans="2:44" x14ac:dyDescent="0.15">
      <c r="B95" s="1199"/>
      <c r="C95" s="9"/>
      <c r="G95" s="9"/>
      <c r="I95" s="13"/>
      <c r="M95" s="13"/>
      <c r="N95" s="9"/>
      <c r="Q95" s="13"/>
      <c r="R95" s="1281"/>
      <c r="S95" s="2" t="s">
        <v>2236</v>
      </c>
      <c r="T95" s="59"/>
      <c r="U95" s="59"/>
      <c r="V95" s="59"/>
      <c r="W95" s="59"/>
      <c r="AA95" s="59"/>
      <c r="AB95" s="59"/>
      <c r="AC95" s="59"/>
      <c r="AE95" s="59"/>
      <c r="AF95" s="840"/>
      <c r="AG95" s="840"/>
      <c r="AI95" s="59"/>
      <c r="AJ95" s="840"/>
      <c r="AK95" s="840"/>
      <c r="AL95" s="13"/>
      <c r="AM95" s="1257"/>
      <c r="AN95" s="1173"/>
      <c r="AO95" s="1173"/>
      <c r="AP95" s="1173"/>
      <c r="AQ95" s="9"/>
      <c r="AR95" s="13"/>
    </row>
    <row r="96" spans="2:44" x14ac:dyDescent="0.15">
      <c r="B96" s="1199"/>
      <c r="C96" s="9"/>
      <c r="G96" s="9"/>
      <c r="I96" s="13"/>
      <c r="M96" s="13"/>
      <c r="N96" s="9"/>
      <c r="Q96" s="13"/>
      <c r="R96" s="1281"/>
      <c r="T96" s="27" t="s">
        <v>396</v>
      </c>
      <c r="U96" s="59" t="s">
        <v>323</v>
      </c>
      <c r="V96" s="59"/>
      <c r="W96" s="59"/>
      <c r="AA96" s="59"/>
      <c r="AB96" s="59"/>
      <c r="AC96" s="59"/>
      <c r="AE96" s="59"/>
      <c r="AF96" s="840"/>
      <c r="AG96" s="840"/>
      <c r="AI96" s="59"/>
      <c r="AJ96" s="840"/>
      <c r="AK96" s="840"/>
      <c r="AL96" s="13"/>
      <c r="AM96" s="1257"/>
      <c r="AN96" s="1173"/>
      <c r="AO96" s="1173"/>
      <c r="AP96" s="1173"/>
      <c r="AQ96" s="9"/>
      <c r="AR96" s="13"/>
    </row>
    <row r="97" spans="2:44" x14ac:dyDescent="0.15">
      <c r="B97" s="1199"/>
      <c r="C97" s="9"/>
      <c r="G97" s="9"/>
      <c r="I97" s="13"/>
      <c r="J97" s="9"/>
      <c r="M97" s="13"/>
      <c r="N97" s="9"/>
      <c r="Q97" s="13"/>
      <c r="R97" s="1282"/>
      <c r="S97" s="35"/>
      <c r="T97" s="233" t="s">
        <v>396</v>
      </c>
      <c r="U97" s="35" t="s">
        <v>2233</v>
      </c>
      <c r="V97" s="35"/>
      <c r="W97" s="35"/>
      <c r="X97" s="35"/>
      <c r="Y97" s="233" t="s">
        <v>396</v>
      </c>
      <c r="Z97" s="35" t="s">
        <v>2234</v>
      </c>
      <c r="AA97" s="35"/>
      <c r="AB97" s="1283"/>
      <c r="AC97" s="1283"/>
      <c r="AD97" s="1283"/>
      <c r="AE97" s="1283"/>
      <c r="AF97" s="1283"/>
      <c r="AG97" s="1283"/>
      <c r="AH97" s="1283"/>
      <c r="AI97" s="35" t="s">
        <v>52</v>
      </c>
      <c r="AJ97" s="233" t="s">
        <v>396</v>
      </c>
      <c r="AK97" s="35" t="s">
        <v>435</v>
      </c>
      <c r="AL97" s="202"/>
      <c r="AM97" s="1257"/>
      <c r="AN97" s="1173"/>
      <c r="AO97" s="1173"/>
      <c r="AP97" s="1173"/>
      <c r="AQ97" s="9"/>
      <c r="AR97" s="13"/>
    </row>
    <row r="98" spans="2:44" x14ac:dyDescent="0.15">
      <c r="B98" s="1199"/>
      <c r="C98" s="9"/>
      <c r="G98" s="9"/>
      <c r="I98" s="13"/>
      <c r="J98" s="9"/>
      <c r="M98" s="13"/>
      <c r="N98" s="9"/>
      <c r="Q98" s="13"/>
      <c r="R98" s="1280" t="s">
        <v>2237</v>
      </c>
      <c r="S98" s="2" t="s">
        <v>2238</v>
      </c>
      <c r="AA98" s="841"/>
      <c r="AB98" s="841"/>
      <c r="AC98" s="841"/>
      <c r="AD98" s="841"/>
      <c r="AE98" s="841"/>
      <c r="AF98" s="841"/>
      <c r="AG98" s="841"/>
      <c r="AH98" s="841"/>
      <c r="AL98" s="13"/>
      <c r="AM98" s="1257"/>
      <c r="AN98" s="1173"/>
      <c r="AO98" s="1173"/>
      <c r="AP98" s="1174"/>
      <c r="AQ98" s="9"/>
      <c r="AR98" s="13"/>
    </row>
    <row r="99" spans="2:44" x14ac:dyDescent="0.15">
      <c r="B99" s="1199"/>
      <c r="C99" s="9"/>
      <c r="G99" s="9"/>
      <c r="I99" s="13"/>
      <c r="J99" s="9"/>
      <c r="M99" s="13"/>
      <c r="N99" s="9"/>
      <c r="Q99" s="13"/>
      <c r="R99" s="1281"/>
      <c r="T99" s="27" t="s">
        <v>396</v>
      </c>
      <c r="U99" s="2" t="s">
        <v>2239</v>
      </c>
      <c r="Y99" s="1173"/>
      <c r="Z99" s="1173"/>
      <c r="AA99" s="1173"/>
      <c r="AB99" s="1173"/>
      <c r="AC99" s="1173"/>
      <c r="AD99" s="1173"/>
      <c r="AE99" s="1173"/>
      <c r="AF99" s="1173"/>
      <c r="AG99" s="1173"/>
      <c r="AH99" s="1173"/>
      <c r="AI99" s="1173"/>
      <c r="AJ99" s="1173"/>
      <c r="AK99" s="1173"/>
      <c r="AL99" s="13" t="s">
        <v>52</v>
      </c>
      <c r="AM99" s="1257"/>
      <c r="AN99" s="1173"/>
      <c r="AO99" s="1173"/>
      <c r="AP99" s="1174"/>
      <c r="AQ99" s="9"/>
      <c r="AR99" s="13"/>
    </row>
    <row r="100" spans="2:44" x14ac:dyDescent="0.15">
      <c r="B100" s="1199"/>
      <c r="C100" s="9"/>
      <c r="G100" s="9"/>
      <c r="I100" s="13"/>
      <c r="J100" s="9"/>
      <c r="M100" s="13"/>
      <c r="N100" s="9"/>
      <c r="Q100" s="13"/>
      <c r="R100" s="1281"/>
      <c r="T100" s="27" t="s">
        <v>396</v>
      </c>
      <c r="U100" s="2" t="s">
        <v>2240</v>
      </c>
      <c r="Y100" s="1173"/>
      <c r="Z100" s="1173"/>
      <c r="AA100" s="1173"/>
      <c r="AB100" s="1173"/>
      <c r="AC100" s="1173"/>
      <c r="AD100" s="1173"/>
      <c r="AE100" s="1173"/>
      <c r="AF100" s="1173"/>
      <c r="AG100" s="1173"/>
      <c r="AH100" s="1173"/>
      <c r="AI100" s="1173"/>
      <c r="AJ100" s="1173"/>
      <c r="AK100" s="1173"/>
      <c r="AL100" s="13" t="s">
        <v>52</v>
      </c>
      <c r="AM100" s="1257"/>
      <c r="AN100" s="1173"/>
      <c r="AO100" s="1173"/>
      <c r="AP100" s="1174"/>
      <c r="AQ100" s="9"/>
      <c r="AR100" s="13"/>
    </row>
    <row r="101" spans="2:44" x14ac:dyDescent="0.15">
      <c r="B101" s="1199"/>
      <c r="C101" s="9"/>
      <c r="G101" s="9"/>
      <c r="I101" s="13"/>
      <c r="J101" s="9"/>
      <c r="M101" s="13"/>
      <c r="N101" s="9"/>
      <c r="Q101" s="13"/>
      <c r="R101" s="1281"/>
      <c r="T101" s="27" t="s">
        <v>396</v>
      </c>
      <c r="U101" s="2" t="s">
        <v>430</v>
      </c>
      <c r="Y101" s="1173"/>
      <c r="Z101" s="1173"/>
      <c r="AA101" s="1173"/>
      <c r="AB101" s="1173"/>
      <c r="AC101" s="1173"/>
      <c r="AD101" s="1173"/>
      <c r="AE101" s="1173"/>
      <c r="AF101" s="1173"/>
      <c r="AG101" s="1173"/>
      <c r="AH101" s="1173"/>
      <c r="AI101" s="1173"/>
      <c r="AJ101" s="1173"/>
      <c r="AK101" s="1173"/>
      <c r="AL101" s="13" t="s">
        <v>52</v>
      </c>
      <c r="AM101" s="1257"/>
      <c r="AN101" s="1173"/>
      <c r="AO101" s="1173"/>
      <c r="AP101" s="1174"/>
      <c r="AQ101" s="9"/>
      <c r="AR101" s="13"/>
    </row>
    <row r="102" spans="2:44" x14ac:dyDescent="0.15">
      <c r="B102" s="1199"/>
      <c r="C102" s="9"/>
      <c r="G102" s="9"/>
      <c r="I102" s="13"/>
      <c r="J102" s="9"/>
      <c r="M102" s="13"/>
      <c r="N102" s="9"/>
      <c r="Q102" s="13"/>
      <c r="R102" s="1281"/>
      <c r="S102" s="2" t="s">
        <v>2241</v>
      </c>
      <c r="T102" s="59"/>
      <c r="U102" s="59"/>
      <c r="V102" s="59"/>
      <c r="W102" s="59"/>
      <c r="AA102" s="59"/>
      <c r="AB102" s="59"/>
      <c r="AC102" s="59"/>
      <c r="AE102" s="59"/>
      <c r="AF102" s="840"/>
      <c r="AG102" s="840"/>
      <c r="AI102" s="59"/>
      <c r="AJ102" s="840"/>
      <c r="AK102" s="840"/>
      <c r="AL102" s="13"/>
      <c r="AM102" s="1257"/>
      <c r="AN102" s="1173"/>
      <c r="AO102" s="1173"/>
      <c r="AP102" s="1174"/>
      <c r="AQ102" s="9"/>
      <c r="AR102" s="13"/>
    </row>
    <row r="103" spans="2:44" x14ac:dyDescent="0.15">
      <c r="B103" s="1199"/>
      <c r="C103" s="9"/>
      <c r="G103" s="9"/>
      <c r="I103" s="13"/>
      <c r="J103" s="9"/>
      <c r="M103" s="13"/>
      <c r="N103" s="9"/>
      <c r="Q103" s="13"/>
      <c r="R103" s="1281"/>
      <c r="T103" s="27" t="s">
        <v>396</v>
      </c>
      <c r="U103" s="59" t="s">
        <v>2242</v>
      </c>
      <c r="V103" s="59"/>
      <c r="W103" s="59"/>
      <c r="X103" s="1173"/>
      <c r="Y103" s="1173"/>
      <c r="Z103" s="1173"/>
      <c r="AA103" s="1173"/>
      <c r="AB103" s="1173"/>
      <c r="AC103" s="1173"/>
      <c r="AD103" s="1173"/>
      <c r="AE103" s="1173"/>
      <c r="AF103" s="1173"/>
      <c r="AG103" s="1173"/>
      <c r="AH103" s="1173"/>
      <c r="AI103" s="1173"/>
      <c r="AJ103" s="1173"/>
      <c r="AK103" s="1173"/>
      <c r="AL103" s="13" t="s">
        <v>52</v>
      </c>
      <c r="AM103" s="1257"/>
      <c r="AN103" s="1173"/>
      <c r="AO103" s="1173"/>
      <c r="AP103" s="1174"/>
      <c r="AQ103" s="9"/>
      <c r="AR103" s="13"/>
    </row>
    <row r="104" spans="2:44" x14ac:dyDescent="0.15">
      <c r="B104" s="1199"/>
      <c r="C104" s="9"/>
      <c r="G104" s="9"/>
      <c r="I104" s="13"/>
      <c r="J104" s="9"/>
      <c r="M104" s="13"/>
      <c r="N104" s="9"/>
      <c r="Q104" s="13"/>
      <c r="R104" s="1284"/>
      <c r="S104" s="11"/>
      <c r="T104" s="28" t="s">
        <v>396</v>
      </c>
      <c r="U104" s="11" t="s">
        <v>2233</v>
      </c>
      <c r="V104" s="11"/>
      <c r="W104" s="11"/>
      <c r="X104" s="11"/>
      <c r="Y104" s="28" t="s">
        <v>396</v>
      </c>
      <c r="Z104" s="11" t="s">
        <v>2234</v>
      </c>
      <c r="AA104" s="11"/>
      <c r="AB104" s="1256"/>
      <c r="AC104" s="1256"/>
      <c r="AD104" s="1256"/>
      <c r="AE104" s="1256"/>
      <c r="AF104" s="1256"/>
      <c r="AG104" s="1256"/>
      <c r="AH104" s="1256"/>
      <c r="AI104" s="11" t="s">
        <v>52</v>
      </c>
      <c r="AJ104" s="28" t="s">
        <v>396</v>
      </c>
      <c r="AK104" s="11" t="s">
        <v>435</v>
      </c>
      <c r="AL104" s="12"/>
      <c r="AM104" s="1257"/>
      <c r="AN104" s="1173"/>
      <c r="AO104" s="1173"/>
      <c r="AP104" s="1174"/>
      <c r="AQ104" s="9"/>
      <c r="AR104" s="13"/>
    </row>
    <row r="105" spans="2:44" x14ac:dyDescent="0.15">
      <c r="B105" s="1199"/>
      <c r="C105" s="9"/>
      <c r="G105" s="9"/>
      <c r="I105" s="13"/>
      <c r="J105" s="9"/>
      <c r="M105" s="13"/>
      <c r="N105" s="1285" t="s">
        <v>2243</v>
      </c>
      <c r="O105" s="1286"/>
      <c r="P105" s="1286"/>
      <c r="Q105" s="1287"/>
      <c r="R105" s="842"/>
      <c r="T105" s="2" t="s">
        <v>2244</v>
      </c>
      <c r="AB105" s="841"/>
      <c r="AC105" s="841"/>
      <c r="AD105" s="841"/>
      <c r="AE105" s="841"/>
      <c r="AF105" s="841"/>
      <c r="AG105" s="841"/>
      <c r="AH105" s="841"/>
      <c r="AL105" s="13"/>
      <c r="AM105" s="667" t="s">
        <v>396</v>
      </c>
      <c r="AN105" s="1212" t="s">
        <v>2245</v>
      </c>
      <c r="AO105" s="1212"/>
      <c r="AP105" s="1237"/>
      <c r="AQ105" s="9"/>
      <c r="AR105" s="13"/>
    </row>
    <row r="106" spans="2:44" ht="13.5" x14ac:dyDescent="0.15">
      <c r="B106" s="1199"/>
      <c r="C106" s="9"/>
      <c r="G106" s="9"/>
      <c r="I106" s="13"/>
      <c r="J106" s="9"/>
      <c r="M106" s="13"/>
      <c r="N106" s="1288"/>
      <c r="O106" s="1289"/>
      <c r="P106" s="1289"/>
      <c r="Q106" s="1290"/>
      <c r="R106" s="842"/>
      <c r="S106" s="27" t="s">
        <v>396</v>
      </c>
      <c r="T106" t="s">
        <v>2246</v>
      </c>
      <c r="X106" s="666"/>
      <c r="Y106" s="666"/>
      <c r="Z106" s="666"/>
      <c r="AA106" s="666"/>
      <c r="AB106" s="843"/>
      <c r="AC106" s="843"/>
      <c r="AD106" s="843"/>
      <c r="AE106" s="843"/>
      <c r="AF106" s="843"/>
      <c r="AG106" s="843"/>
      <c r="AH106" s="843"/>
      <c r="AI106" s="666"/>
      <c r="AJ106" s="666"/>
      <c r="AK106" s="2" t="s">
        <v>52</v>
      </c>
      <c r="AL106" s="13"/>
      <c r="AM106" s="670" t="s">
        <v>396</v>
      </c>
      <c r="AN106" s="1173" t="s">
        <v>2247</v>
      </c>
      <c r="AO106" s="1173"/>
      <c r="AP106" s="1174"/>
      <c r="AQ106" s="9"/>
      <c r="AR106" s="13"/>
    </row>
    <row r="107" spans="2:44" ht="13.5" x14ac:dyDescent="0.15">
      <c r="B107" s="1199"/>
      <c r="C107" s="9"/>
      <c r="G107" s="9"/>
      <c r="I107" s="13"/>
      <c r="J107" s="9"/>
      <c r="M107" s="13"/>
      <c r="N107" s="1288"/>
      <c r="O107" s="1289"/>
      <c r="P107" s="1289"/>
      <c r="Q107" s="1290"/>
      <c r="R107" s="842"/>
      <c r="S107" s="27" t="s">
        <v>396</v>
      </c>
      <c r="T107" t="s">
        <v>2248</v>
      </c>
      <c r="AB107" s="841"/>
      <c r="AC107" s="841"/>
      <c r="AD107" s="841"/>
      <c r="AE107" s="841"/>
      <c r="AF107" s="841"/>
      <c r="AG107" s="841"/>
      <c r="AH107" s="841"/>
      <c r="AL107" s="13"/>
      <c r="AM107" s="830"/>
      <c r="AN107" s="843"/>
      <c r="AO107" s="843"/>
      <c r="AP107" s="829"/>
      <c r="AQ107" s="9"/>
      <c r="AR107" s="13"/>
    </row>
    <row r="108" spans="2:44" x14ac:dyDescent="0.15">
      <c r="B108" s="1199"/>
      <c r="C108" s="9"/>
      <c r="G108" s="9"/>
      <c r="I108" s="13"/>
      <c r="J108" s="9"/>
      <c r="M108" s="13"/>
      <c r="N108" s="1291"/>
      <c r="O108" s="1292"/>
      <c r="P108" s="1292"/>
      <c r="Q108" s="1293"/>
      <c r="R108" s="842"/>
      <c r="AB108" s="841"/>
      <c r="AC108" s="841"/>
      <c r="AD108" s="841"/>
      <c r="AE108" s="841"/>
      <c r="AF108" s="841"/>
      <c r="AG108" s="841"/>
      <c r="AH108" s="841"/>
      <c r="AL108" s="13"/>
      <c r="AM108" s="830"/>
      <c r="AN108" s="843"/>
      <c r="AO108" s="843"/>
      <c r="AP108" s="829"/>
      <c r="AQ108" s="9"/>
      <c r="AR108" s="13"/>
    </row>
    <row r="109" spans="2:44" x14ac:dyDescent="0.15">
      <c r="B109" s="1199"/>
      <c r="C109" s="9"/>
      <c r="G109" s="9"/>
      <c r="I109" s="13"/>
      <c r="J109" s="3" t="s">
        <v>2249</v>
      </c>
      <c r="K109" s="4"/>
      <c r="L109" s="4"/>
      <c r="M109" s="5"/>
      <c r="N109" s="3" t="s">
        <v>2250</v>
      </c>
      <c r="O109" s="4"/>
      <c r="P109" s="4"/>
      <c r="Q109" s="5"/>
      <c r="R109" s="215" t="s">
        <v>2251</v>
      </c>
      <c r="S109" s="844"/>
      <c r="T109" s="844"/>
      <c r="U109" s="844"/>
      <c r="V109" s="844"/>
      <c r="W109" s="212"/>
      <c r="X109" s="212"/>
      <c r="Y109" s="212"/>
      <c r="Z109" s="844"/>
      <c r="AA109" s="844"/>
      <c r="AB109" s="844"/>
      <c r="AC109" s="212"/>
      <c r="AD109" s="229" t="s">
        <v>396</v>
      </c>
      <c r="AE109" s="212" t="s">
        <v>2252</v>
      </c>
      <c r="AF109" s="844"/>
      <c r="AG109" s="229" t="s">
        <v>396</v>
      </c>
      <c r="AH109" s="212" t="s">
        <v>435</v>
      </c>
      <c r="AI109" s="844"/>
      <c r="AJ109" s="845"/>
      <c r="AK109" s="845"/>
      <c r="AL109" s="216"/>
      <c r="AM109" s="667" t="s">
        <v>396</v>
      </c>
      <c r="AN109" s="1212" t="s">
        <v>2092</v>
      </c>
      <c r="AO109" s="1212"/>
      <c r="AP109" s="1237"/>
      <c r="AQ109" s="9"/>
      <c r="AR109" s="13"/>
    </row>
    <row r="110" spans="2:44" x14ac:dyDescent="0.15">
      <c r="B110" s="9"/>
      <c r="C110" s="9"/>
      <c r="G110" s="9"/>
      <c r="I110" s="13"/>
      <c r="J110" s="9"/>
      <c r="M110" s="13"/>
      <c r="N110" s="9" t="s">
        <v>2253</v>
      </c>
      <c r="Q110" s="13"/>
      <c r="R110" s="2" t="s">
        <v>577</v>
      </c>
      <c r="S110" s="27" t="s">
        <v>396</v>
      </c>
      <c r="T110" s="59" t="s">
        <v>2254</v>
      </c>
      <c r="U110" s="846"/>
      <c r="V110" s="59"/>
      <c r="W110" s="67"/>
      <c r="Y110" s="67"/>
      <c r="Z110" s="59"/>
      <c r="AA110" s="59"/>
      <c r="AB110" s="59"/>
      <c r="AC110" s="59"/>
      <c r="AD110" s="847"/>
      <c r="AE110" s="847"/>
      <c r="AF110" s="846"/>
      <c r="AG110" s="846"/>
      <c r="AH110" s="847"/>
      <c r="AI110" s="847"/>
      <c r="AJ110" s="846"/>
      <c r="AK110" s="846"/>
      <c r="AL110" s="13"/>
      <c r="AM110" s="670" t="s">
        <v>396</v>
      </c>
      <c r="AN110" s="1173"/>
      <c r="AO110" s="1173"/>
      <c r="AP110" s="1174"/>
      <c r="AQ110" s="9"/>
      <c r="AR110" s="13"/>
    </row>
    <row r="111" spans="2:44" x14ac:dyDescent="0.15">
      <c r="B111" s="9"/>
      <c r="C111" s="9"/>
      <c r="G111" s="9"/>
      <c r="I111" s="13"/>
      <c r="J111" s="9"/>
      <c r="M111" s="13"/>
      <c r="N111" s="9"/>
      <c r="Q111" s="13"/>
      <c r="S111" s="27" t="s">
        <v>396</v>
      </c>
      <c r="T111" s="59" t="s">
        <v>2255</v>
      </c>
      <c r="U111" s="846"/>
      <c r="V111" s="59"/>
      <c r="W111" s="67"/>
      <c r="Y111" s="67"/>
      <c r="Z111" s="59"/>
      <c r="AA111" s="59"/>
      <c r="AB111" s="59"/>
      <c r="AC111" s="59"/>
      <c r="AD111" s="847"/>
      <c r="AE111" s="847"/>
      <c r="AF111" s="846"/>
      <c r="AG111" s="846"/>
      <c r="AH111" s="847"/>
      <c r="AI111" s="847"/>
      <c r="AJ111" s="846"/>
      <c r="AK111" s="846"/>
      <c r="AL111" s="13"/>
      <c r="AM111" s="1257"/>
      <c r="AN111" s="1173"/>
      <c r="AO111" s="1173"/>
      <c r="AP111" s="1174"/>
      <c r="AQ111" s="9"/>
      <c r="AR111" s="13"/>
    </row>
    <row r="112" spans="2:44" x14ac:dyDescent="0.15">
      <c r="B112" s="9"/>
      <c r="C112" s="9"/>
      <c r="G112" s="9"/>
      <c r="I112" s="13"/>
      <c r="J112" s="10"/>
      <c r="K112" s="11"/>
      <c r="L112" s="11"/>
      <c r="M112" s="12"/>
      <c r="N112" s="10"/>
      <c r="O112" s="11"/>
      <c r="P112" s="11"/>
      <c r="Q112" s="12"/>
      <c r="R112" s="11"/>
      <c r="S112" s="28" t="s">
        <v>396</v>
      </c>
      <c r="T112" s="53" t="s">
        <v>430</v>
      </c>
      <c r="U112" s="848"/>
      <c r="V112" s="65"/>
      <c r="W112" s="1256"/>
      <c r="X112" s="1256"/>
      <c r="Y112" s="1256"/>
      <c r="Z112" s="1256"/>
      <c r="AA112" s="1256"/>
      <c r="AB112" s="1256"/>
      <c r="AC112" s="1256"/>
      <c r="AD112" s="1256"/>
      <c r="AE112" s="1256"/>
      <c r="AF112" s="1256"/>
      <c r="AG112" s="1256"/>
      <c r="AH112" s="1256"/>
      <c r="AI112" s="1256"/>
      <c r="AJ112" s="1256"/>
      <c r="AK112" s="1256"/>
      <c r="AL112" s="12" t="s">
        <v>52</v>
      </c>
      <c r="AM112" s="1255"/>
      <c r="AN112" s="1256"/>
      <c r="AO112" s="1256"/>
      <c r="AP112" s="1294"/>
      <c r="AQ112" s="9"/>
      <c r="AR112" s="13"/>
    </row>
    <row r="113" spans="2:44" x14ac:dyDescent="0.15">
      <c r="B113" s="9"/>
      <c r="C113" s="9"/>
      <c r="G113" s="9"/>
      <c r="I113" s="13"/>
      <c r="J113" s="3" t="s">
        <v>2256</v>
      </c>
      <c r="K113" s="4"/>
      <c r="L113" s="4"/>
      <c r="M113" s="5"/>
      <c r="N113" s="3" t="s">
        <v>2257</v>
      </c>
      <c r="O113" s="4"/>
      <c r="P113" s="4"/>
      <c r="Q113" s="5"/>
      <c r="R113" s="4" t="s">
        <v>876</v>
      </c>
      <c r="S113" s="849"/>
      <c r="T113" s="849"/>
      <c r="U113" s="73" t="s">
        <v>396</v>
      </c>
      <c r="V113" s="850" t="s">
        <v>2258</v>
      </c>
      <c r="W113" s="4"/>
      <c r="X113" s="4"/>
      <c r="Y113" s="4"/>
      <c r="Z113" s="850"/>
      <c r="AA113" s="850"/>
      <c r="AB113" s="50"/>
      <c r="AC113" s="50"/>
      <c r="AD113" s="851"/>
      <c r="AE113" s="851"/>
      <c r="AF113" s="849"/>
      <c r="AG113" s="849"/>
      <c r="AH113" s="851"/>
      <c r="AI113" s="851"/>
      <c r="AJ113" s="849"/>
      <c r="AK113" s="849"/>
      <c r="AL113" s="5"/>
      <c r="AM113" s="667" t="s">
        <v>396</v>
      </c>
      <c r="AN113" s="1173" t="s">
        <v>2092</v>
      </c>
      <c r="AO113" s="1173"/>
      <c r="AP113" s="1174"/>
      <c r="AQ113" s="9"/>
      <c r="AR113" s="13"/>
    </row>
    <row r="114" spans="2:44" x14ac:dyDescent="0.15">
      <c r="B114" s="9"/>
      <c r="C114" s="9"/>
      <c r="G114" s="9"/>
      <c r="I114" s="13"/>
      <c r="J114" s="9" t="s">
        <v>2259</v>
      </c>
      <c r="M114" s="13"/>
      <c r="N114" s="9" t="s">
        <v>690</v>
      </c>
      <c r="Q114" s="13"/>
      <c r="S114" s="846"/>
      <c r="T114" s="846"/>
      <c r="U114" s="27" t="s">
        <v>396</v>
      </c>
      <c r="V114" s="59" t="s">
        <v>2260</v>
      </c>
      <c r="Z114" s="59"/>
      <c r="AA114" s="59"/>
      <c r="AB114" s="59"/>
      <c r="AC114" s="1295"/>
      <c r="AD114" s="1295"/>
      <c r="AE114" s="1295"/>
      <c r="AF114" s="1295"/>
      <c r="AG114" s="1295"/>
      <c r="AH114" s="1295"/>
      <c r="AI114" s="1295"/>
      <c r="AJ114" s="1295"/>
      <c r="AK114" s="1295"/>
      <c r="AL114" s="13" t="s">
        <v>52</v>
      </c>
      <c r="AM114" s="670" t="s">
        <v>396</v>
      </c>
      <c r="AN114" s="1173"/>
      <c r="AO114" s="1173"/>
      <c r="AP114" s="1174"/>
      <c r="AQ114" s="9"/>
      <c r="AR114" s="13"/>
    </row>
    <row r="115" spans="2:44" x14ac:dyDescent="0.15">
      <c r="B115" s="9"/>
      <c r="C115" s="9"/>
      <c r="G115" s="9"/>
      <c r="I115" s="13"/>
      <c r="J115" s="9"/>
      <c r="M115" s="13"/>
      <c r="N115" s="9"/>
      <c r="Q115" s="13"/>
      <c r="S115" s="846"/>
      <c r="T115" s="846"/>
      <c r="U115" s="27" t="s">
        <v>396</v>
      </c>
      <c r="V115" s="59" t="s">
        <v>2261</v>
      </c>
      <c r="Z115" s="59"/>
      <c r="AA115" s="59"/>
      <c r="AB115" s="59"/>
      <c r="AC115" s="1295"/>
      <c r="AD115" s="1295"/>
      <c r="AE115" s="1295"/>
      <c r="AF115" s="1295"/>
      <c r="AG115" s="1295"/>
      <c r="AH115" s="1295"/>
      <c r="AI115" s="1295"/>
      <c r="AJ115" s="1295"/>
      <c r="AK115" s="1295"/>
      <c r="AL115" s="13" t="s">
        <v>52</v>
      </c>
      <c r="AM115" s="1257"/>
      <c r="AN115" s="1173"/>
      <c r="AO115" s="1173"/>
      <c r="AP115" s="1174"/>
      <c r="AQ115" s="9"/>
      <c r="AR115" s="13"/>
    </row>
    <row r="116" spans="2:44" x14ac:dyDescent="0.15">
      <c r="B116" s="9"/>
      <c r="C116" s="9"/>
      <c r="G116" s="9"/>
      <c r="I116" s="13"/>
      <c r="J116" s="9"/>
      <c r="M116" s="13"/>
      <c r="N116" s="9"/>
      <c r="Q116" s="13"/>
      <c r="R116" s="2" t="s">
        <v>1432</v>
      </c>
      <c r="S116" s="846"/>
      <c r="T116" s="846"/>
      <c r="U116" s="27" t="s">
        <v>396</v>
      </c>
      <c r="V116" s="59" t="s">
        <v>2262</v>
      </c>
      <c r="Z116" s="59"/>
      <c r="AA116" s="59"/>
      <c r="AB116" s="59"/>
      <c r="AC116" s="59"/>
      <c r="AD116" s="847"/>
      <c r="AE116" s="847"/>
      <c r="AF116" s="846"/>
      <c r="AG116" s="846"/>
      <c r="AH116" s="847"/>
      <c r="AI116" s="847"/>
      <c r="AJ116" s="846"/>
      <c r="AK116" s="846"/>
      <c r="AL116" s="13"/>
      <c r="AM116" s="1257"/>
      <c r="AN116" s="1173"/>
      <c r="AO116" s="1173"/>
      <c r="AP116" s="1174"/>
      <c r="AQ116" s="9"/>
      <c r="AR116" s="13"/>
    </row>
    <row r="117" spans="2:44" x14ac:dyDescent="0.15">
      <c r="B117" s="9"/>
      <c r="C117" s="9"/>
      <c r="G117" s="9"/>
      <c r="I117" s="13"/>
      <c r="J117" s="9"/>
      <c r="M117" s="13"/>
      <c r="N117" s="9"/>
      <c r="Q117" s="13"/>
      <c r="S117" s="846"/>
      <c r="T117" s="846"/>
      <c r="U117" s="846"/>
      <c r="V117" s="852" t="s">
        <v>2263</v>
      </c>
      <c r="X117" s="1173"/>
      <c r="Y117" s="1173"/>
      <c r="Z117" s="1173"/>
      <c r="AA117" s="1173"/>
      <c r="AB117" s="1173"/>
      <c r="AC117" s="1173"/>
      <c r="AD117" s="1173"/>
      <c r="AE117" s="1173"/>
      <c r="AF117" s="1173"/>
      <c r="AG117" s="1173"/>
      <c r="AH117" s="1173"/>
      <c r="AI117" s="1173"/>
      <c r="AJ117" s="1173"/>
      <c r="AK117" s="1173"/>
      <c r="AL117" s="13" t="s">
        <v>52</v>
      </c>
      <c r="AM117" s="1257"/>
      <c r="AN117" s="1173"/>
      <c r="AO117" s="1173"/>
      <c r="AP117" s="1174"/>
      <c r="AQ117" s="9"/>
      <c r="AR117" s="13"/>
    </row>
    <row r="118" spans="2:44" x14ac:dyDescent="0.15">
      <c r="B118" s="9"/>
      <c r="C118" s="9"/>
      <c r="G118" s="9"/>
      <c r="I118" s="13"/>
      <c r="J118" s="9"/>
      <c r="M118" s="13"/>
      <c r="N118" s="9"/>
      <c r="Q118" s="13"/>
      <c r="S118" s="846"/>
      <c r="T118" s="846"/>
      <c r="V118" s="214" t="s">
        <v>2264</v>
      </c>
      <c r="X118" s="1173"/>
      <c r="Y118" s="1173"/>
      <c r="Z118" s="1173"/>
      <c r="AA118" s="1173"/>
      <c r="AB118" s="1173"/>
      <c r="AC118" s="1173"/>
      <c r="AD118" s="1173"/>
      <c r="AE118" s="1173"/>
      <c r="AF118" s="1173"/>
      <c r="AG118" s="1173"/>
      <c r="AH118" s="1173"/>
      <c r="AI118" s="1173"/>
      <c r="AJ118" s="1173"/>
      <c r="AK118" s="1173"/>
      <c r="AL118" s="13" t="s">
        <v>52</v>
      </c>
      <c r="AM118" s="1257"/>
      <c r="AN118" s="1173"/>
      <c r="AO118" s="1173"/>
      <c r="AP118" s="1174"/>
      <c r="AQ118" s="9"/>
      <c r="AR118" s="13"/>
    </row>
    <row r="119" spans="2:44" x14ac:dyDescent="0.15">
      <c r="B119" s="9"/>
      <c r="C119" s="9"/>
      <c r="G119" s="9"/>
      <c r="I119" s="13"/>
      <c r="J119" s="10"/>
      <c r="K119" s="11"/>
      <c r="L119" s="11"/>
      <c r="M119" s="12"/>
      <c r="N119" s="10"/>
      <c r="O119" s="11"/>
      <c r="P119" s="11"/>
      <c r="Q119" s="12"/>
      <c r="R119" s="11"/>
      <c r="S119" s="848"/>
      <c r="T119" s="848"/>
      <c r="U119" s="28" t="s">
        <v>396</v>
      </c>
      <c r="V119" s="53" t="s">
        <v>2265</v>
      </c>
      <c r="W119" s="11"/>
      <c r="X119" s="11"/>
      <c r="Y119" s="11"/>
      <c r="Z119" s="46"/>
      <c r="AA119" s="46"/>
      <c r="AB119" s="46"/>
      <c r="AC119" s="46"/>
      <c r="AD119" s="853"/>
      <c r="AE119" s="853"/>
      <c r="AF119" s="848"/>
      <c r="AG119" s="848"/>
      <c r="AH119" s="853"/>
      <c r="AI119" s="853"/>
      <c r="AJ119" s="848"/>
      <c r="AK119" s="848"/>
      <c r="AL119" s="12"/>
      <c r="AM119" s="1255"/>
      <c r="AN119" s="1256"/>
      <c r="AO119" s="1256"/>
      <c r="AP119" s="1294"/>
      <c r="AQ119" s="9"/>
      <c r="AR119" s="13"/>
    </row>
    <row r="120" spans="2:44" x14ac:dyDescent="0.15">
      <c r="B120" s="9"/>
      <c r="C120" s="9"/>
      <c r="G120" s="9"/>
      <c r="I120" s="13"/>
      <c r="J120" s="3" t="s">
        <v>2266</v>
      </c>
      <c r="K120" s="4"/>
      <c r="L120" s="4"/>
      <c r="M120" s="5"/>
      <c r="N120" s="3" t="s">
        <v>2267</v>
      </c>
      <c r="O120" s="4"/>
      <c r="P120" s="4"/>
      <c r="Q120" s="5"/>
      <c r="R120" s="4" t="s">
        <v>2268</v>
      </c>
      <c r="S120" s="849"/>
      <c r="T120" s="849"/>
      <c r="U120" s="849"/>
      <c r="V120" s="73" t="s">
        <v>396</v>
      </c>
      <c r="W120" s="4" t="s">
        <v>2269</v>
      </c>
      <c r="X120" s="4"/>
      <c r="Y120" s="4"/>
      <c r="Z120" s="44"/>
      <c r="AA120" s="44"/>
      <c r="AB120" s="44"/>
      <c r="AC120" s="44"/>
      <c r="AD120" s="851"/>
      <c r="AE120" s="851"/>
      <c r="AF120" s="849"/>
      <c r="AG120" s="849"/>
      <c r="AH120" s="851"/>
      <c r="AI120" s="851"/>
      <c r="AJ120" s="849"/>
      <c r="AK120" s="849"/>
      <c r="AL120" s="5"/>
      <c r="AM120" s="667" t="s">
        <v>396</v>
      </c>
      <c r="AN120" s="1212" t="s">
        <v>2092</v>
      </c>
      <c r="AO120" s="1212"/>
      <c r="AP120" s="1237"/>
      <c r="AQ120" s="9"/>
      <c r="AR120" s="13"/>
    </row>
    <row r="121" spans="2:44" ht="13.5" x14ac:dyDescent="0.15">
      <c r="B121" s="9"/>
      <c r="C121" s="9"/>
      <c r="G121" s="9"/>
      <c r="I121" s="13"/>
      <c r="J121" s="9"/>
      <c r="M121" s="13"/>
      <c r="Q121" s="13"/>
      <c r="S121" s="846"/>
      <c r="T121" s="846"/>
      <c r="U121" s="846"/>
      <c r="V121" s="27" t="s">
        <v>396</v>
      </c>
      <c r="W121" s="2" t="s">
        <v>2270</v>
      </c>
      <c r="Z121" s="854"/>
      <c r="AA121" s="1295"/>
      <c r="AB121" s="1296"/>
      <c r="AC121" s="1296"/>
      <c r="AD121" s="1296"/>
      <c r="AE121" s="1296"/>
      <c r="AF121" s="1296"/>
      <c r="AG121" s="1296"/>
      <c r="AH121" s="1296"/>
      <c r="AI121" s="1296"/>
      <c r="AJ121" s="1296"/>
      <c r="AK121" s="1296"/>
      <c r="AL121" s="13" t="s">
        <v>52</v>
      </c>
      <c r="AM121" s="670" t="s">
        <v>396</v>
      </c>
      <c r="AN121" s="1173"/>
      <c r="AO121" s="1173"/>
      <c r="AP121" s="1174"/>
      <c r="AQ121" s="9"/>
      <c r="AR121" s="13"/>
    </row>
    <row r="122" spans="2:44" ht="13.5" x14ac:dyDescent="0.15">
      <c r="B122" s="9"/>
      <c r="C122" s="9"/>
      <c r="G122" s="9"/>
      <c r="I122" s="13"/>
      <c r="J122" s="10"/>
      <c r="K122" s="11"/>
      <c r="L122" s="11"/>
      <c r="M122" s="12"/>
      <c r="N122" s="29" t="s">
        <v>396</v>
      </c>
      <c r="O122" s="1297" t="s">
        <v>2271</v>
      </c>
      <c r="P122" s="1298"/>
      <c r="Q122" s="1299"/>
      <c r="R122" s="11"/>
      <c r="S122" s="848"/>
      <c r="T122" s="848"/>
      <c r="U122" s="848"/>
      <c r="V122" s="28" t="s">
        <v>396</v>
      </c>
      <c r="W122" s="11" t="s">
        <v>430</v>
      </c>
      <c r="X122" s="11"/>
      <c r="Y122" s="11"/>
      <c r="Z122" s="46"/>
      <c r="AA122" s="1300"/>
      <c r="AB122" s="1301"/>
      <c r="AC122" s="1301"/>
      <c r="AD122" s="1301"/>
      <c r="AE122" s="1301"/>
      <c r="AF122" s="1301"/>
      <c r="AG122" s="1301"/>
      <c r="AH122" s="1301"/>
      <c r="AI122" s="1301"/>
      <c r="AJ122" s="1301"/>
      <c r="AK122" s="1301"/>
      <c r="AL122" s="12" t="s">
        <v>52</v>
      </c>
      <c r="AM122" s="1255"/>
      <c r="AN122" s="1256"/>
      <c r="AO122" s="1256"/>
      <c r="AP122" s="1294"/>
      <c r="AQ122" s="9"/>
      <c r="AR122" s="13"/>
    </row>
    <row r="123" spans="2:44" x14ac:dyDescent="0.15">
      <c r="B123" s="9"/>
      <c r="C123" s="9"/>
      <c r="G123" s="9"/>
      <c r="I123" s="13"/>
      <c r="J123" s="3" t="s">
        <v>2272</v>
      </c>
      <c r="K123" s="4"/>
      <c r="L123" s="4"/>
      <c r="M123" s="5"/>
      <c r="N123" s="3" t="s">
        <v>2272</v>
      </c>
      <c r="O123" s="4"/>
      <c r="P123" s="4"/>
      <c r="Q123" s="5"/>
      <c r="R123" s="855" t="s">
        <v>2273</v>
      </c>
      <c r="S123" s="50"/>
      <c r="T123" s="849"/>
      <c r="U123" s="849"/>
      <c r="V123" s="50"/>
      <c r="W123" s="4"/>
      <c r="X123" s="4"/>
      <c r="Y123" s="4"/>
      <c r="Z123" s="44"/>
      <c r="AA123" s="4"/>
      <c r="AB123" s="4"/>
      <c r="AC123" s="4"/>
      <c r="AD123" s="4"/>
      <c r="AE123" s="4"/>
      <c r="AF123" s="4"/>
      <c r="AG123" s="4"/>
      <c r="AH123" s="4"/>
      <c r="AI123" s="4"/>
      <c r="AJ123" s="4"/>
      <c r="AK123" s="4"/>
      <c r="AL123" s="5"/>
      <c r="AM123" s="667" t="s">
        <v>396</v>
      </c>
      <c r="AN123" s="1212" t="s">
        <v>2092</v>
      </c>
      <c r="AO123" s="1212"/>
      <c r="AP123" s="1237"/>
      <c r="AQ123" s="9"/>
      <c r="AR123" s="13"/>
    </row>
    <row r="124" spans="2:44" x14ac:dyDescent="0.15">
      <c r="B124" s="9"/>
      <c r="C124" s="9"/>
      <c r="G124" s="9"/>
      <c r="I124" s="13"/>
      <c r="J124" s="10"/>
      <c r="K124" s="11"/>
      <c r="L124" s="11"/>
      <c r="M124" s="12"/>
      <c r="N124" s="10"/>
      <c r="O124" s="11"/>
      <c r="P124" s="11"/>
      <c r="Q124" s="12"/>
      <c r="R124" s="53"/>
      <c r="S124" s="53"/>
      <c r="T124" s="848"/>
      <c r="U124" s="848"/>
      <c r="V124" s="53"/>
      <c r="W124" s="11"/>
      <c r="X124" s="11"/>
      <c r="Y124" s="11"/>
      <c r="Z124" s="46"/>
      <c r="AA124" s="11"/>
      <c r="AB124" s="854" t="s">
        <v>27</v>
      </c>
      <c r="AC124" s="1302"/>
      <c r="AD124" s="1302"/>
      <c r="AE124" s="1302"/>
      <c r="AF124" s="59" t="s">
        <v>2232</v>
      </c>
      <c r="AG124" s="846"/>
      <c r="AH124" s="11"/>
      <c r="AI124" s="11"/>
      <c r="AJ124" s="11"/>
      <c r="AK124" s="11"/>
      <c r="AL124" s="12"/>
      <c r="AM124" s="670" t="s">
        <v>396</v>
      </c>
      <c r="AN124" s="1256" t="s">
        <v>2095</v>
      </c>
      <c r="AO124" s="1256"/>
      <c r="AP124" s="1294"/>
      <c r="AQ124" s="9"/>
      <c r="AR124" s="13"/>
    </row>
    <row r="125" spans="2:44" x14ac:dyDescent="0.15">
      <c r="B125" s="9"/>
      <c r="C125" s="9"/>
      <c r="G125" s="9"/>
      <c r="I125" s="13"/>
      <c r="J125" s="3" t="s">
        <v>2274</v>
      </c>
      <c r="K125" s="4"/>
      <c r="L125" s="4"/>
      <c r="M125" s="5"/>
      <c r="N125" s="3" t="s">
        <v>656</v>
      </c>
      <c r="O125" s="4"/>
      <c r="P125" s="4"/>
      <c r="Q125" s="5"/>
      <c r="R125" s="4" t="s">
        <v>2275</v>
      </c>
      <c r="S125" s="849"/>
      <c r="T125" s="849"/>
      <c r="U125" s="849"/>
      <c r="V125" s="73" t="s">
        <v>396</v>
      </c>
      <c r="W125" s="4" t="s">
        <v>2276</v>
      </c>
      <c r="X125" s="4"/>
      <c r="Y125" s="4"/>
      <c r="Z125" s="44"/>
      <c r="AA125" s="44"/>
      <c r="AB125" s="44"/>
      <c r="AC125" s="1303"/>
      <c r="AD125" s="1303"/>
      <c r="AE125" s="1303"/>
      <c r="AF125" s="50" t="s">
        <v>2232</v>
      </c>
      <c r="AG125" s="849"/>
      <c r="AH125" s="851"/>
      <c r="AI125" s="851"/>
      <c r="AJ125" s="849"/>
      <c r="AK125" s="849"/>
      <c r="AL125" s="5"/>
      <c r="AM125" s="667" t="s">
        <v>396</v>
      </c>
      <c r="AN125" s="1212" t="s">
        <v>2092</v>
      </c>
      <c r="AO125" s="1212"/>
      <c r="AP125" s="1237"/>
      <c r="AQ125" s="9"/>
      <c r="AR125" s="13"/>
    </row>
    <row r="126" spans="2:44" x14ac:dyDescent="0.15">
      <c r="B126" s="9"/>
      <c r="C126" s="9"/>
      <c r="G126" s="9"/>
      <c r="I126" s="13"/>
      <c r="J126" s="9" t="s">
        <v>668</v>
      </c>
      <c r="M126" s="13"/>
      <c r="N126" s="9"/>
      <c r="Q126" s="13"/>
      <c r="S126" s="846"/>
      <c r="T126" s="846"/>
      <c r="U126" s="846"/>
      <c r="V126" s="27" t="s">
        <v>396</v>
      </c>
      <c r="W126" s="2" t="s">
        <v>2277</v>
      </c>
      <c r="Z126" s="854"/>
      <c r="AA126" s="854"/>
      <c r="AB126" s="854"/>
      <c r="AC126" s="1302"/>
      <c r="AD126" s="1302"/>
      <c r="AE126" s="1302"/>
      <c r="AF126" s="59" t="s">
        <v>2232</v>
      </c>
      <c r="AG126" s="846"/>
      <c r="AH126" s="847"/>
      <c r="AI126" s="847"/>
      <c r="AJ126" s="846"/>
      <c r="AK126" s="846"/>
      <c r="AL126" s="13"/>
      <c r="AM126" s="670" t="s">
        <v>396</v>
      </c>
      <c r="AN126" s="1173" t="s">
        <v>2095</v>
      </c>
      <c r="AO126" s="1173"/>
      <c r="AP126" s="1174"/>
      <c r="AQ126" s="9"/>
      <c r="AR126" s="13"/>
    </row>
    <row r="127" spans="2:44" x14ac:dyDescent="0.15">
      <c r="B127" s="9"/>
      <c r="C127" s="9"/>
      <c r="G127" s="9"/>
      <c r="I127" s="13"/>
      <c r="J127" s="9"/>
      <c r="M127" s="13"/>
      <c r="N127" s="9"/>
      <c r="Q127" s="13"/>
      <c r="S127" s="846"/>
      <c r="T127" s="846"/>
      <c r="U127" s="846"/>
      <c r="V127" s="27" t="s">
        <v>396</v>
      </c>
      <c r="W127" s="2" t="s">
        <v>430</v>
      </c>
      <c r="Z127" s="1295"/>
      <c r="AA127" s="1295"/>
      <c r="AB127" s="1295"/>
      <c r="AC127" s="1295"/>
      <c r="AD127" s="1295"/>
      <c r="AE127" s="1295"/>
      <c r="AF127" s="1295"/>
      <c r="AG127" s="1295"/>
      <c r="AH127" s="1295"/>
      <c r="AI127" s="1295"/>
      <c r="AJ127" s="1295"/>
      <c r="AK127" s="1295"/>
      <c r="AL127" s="13" t="s">
        <v>52</v>
      </c>
      <c r="AM127" s="1257"/>
      <c r="AN127" s="1173"/>
      <c r="AO127" s="1173"/>
      <c r="AP127" s="1174"/>
      <c r="AQ127" s="9"/>
      <c r="AR127" s="13"/>
    </row>
    <row r="128" spans="2:44" x14ac:dyDescent="0.15">
      <c r="B128" s="9"/>
      <c r="C128" s="9"/>
      <c r="G128" s="9"/>
      <c r="I128" s="13"/>
      <c r="J128" s="9"/>
      <c r="M128" s="13"/>
      <c r="N128" s="9" t="s">
        <v>668</v>
      </c>
      <c r="Q128" s="13"/>
      <c r="R128" s="2" t="s">
        <v>2278</v>
      </c>
      <c r="S128" s="846"/>
      <c r="T128" s="846"/>
      <c r="U128" s="846"/>
      <c r="V128" s="27" t="s">
        <v>396</v>
      </c>
      <c r="W128" s="59" t="s">
        <v>2279</v>
      </c>
      <c r="Z128" s="854"/>
      <c r="AA128" s="854"/>
      <c r="AB128" s="852" t="s">
        <v>2280</v>
      </c>
      <c r="AC128" s="854"/>
      <c r="AD128" s="847"/>
      <c r="AE128" s="847"/>
      <c r="AF128" s="1304"/>
      <c r="AG128" s="1304"/>
      <c r="AH128" s="1304"/>
      <c r="AI128" s="1304"/>
      <c r="AJ128" s="846"/>
      <c r="AK128" s="846"/>
      <c r="AL128" s="831" t="s">
        <v>2281</v>
      </c>
      <c r="AM128" s="1257"/>
      <c r="AN128" s="1173"/>
      <c r="AO128" s="1173"/>
      <c r="AP128" s="1174"/>
      <c r="AQ128" s="9"/>
      <c r="AR128" s="13"/>
    </row>
    <row r="129" spans="2:44" x14ac:dyDescent="0.15">
      <c r="B129" s="9"/>
      <c r="C129" s="9"/>
      <c r="G129" s="9"/>
      <c r="I129" s="13"/>
      <c r="J129" s="9"/>
      <c r="M129" s="13"/>
      <c r="Q129" s="13"/>
      <c r="U129" s="59"/>
      <c r="V129" s="27" t="s">
        <v>396</v>
      </c>
      <c r="W129" s="59" t="s">
        <v>2282</v>
      </c>
      <c r="Z129" s="840"/>
      <c r="AA129" s="854"/>
      <c r="AB129" s="852" t="s">
        <v>2280</v>
      </c>
      <c r="AC129" s="840"/>
      <c r="AD129" s="59"/>
      <c r="AE129" s="59"/>
      <c r="AF129" s="1304"/>
      <c r="AG129" s="1304"/>
      <c r="AH129" s="1304"/>
      <c r="AI129" s="1304"/>
      <c r="AJ129" s="59"/>
      <c r="AK129" s="59"/>
      <c r="AL129" s="831" t="s">
        <v>2281</v>
      </c>
      <c r="AM129" s="1257"/>
      <c r="AN129" s="1173"/>
      <c r="AO129" s="1173"/>
      <c r="AP129" s="1174"/>
      <c r="AQ129" s="9"/>
      <c r="AR129" s="13"/>
    </row>
    <row r="130" spans="2:44" x14ac:dyDescent="0.15">
      <c r="B130" s="9"/>
      <c r="C130" s="9"/>
      <c r="G130" s="9"/>
      <c r="I130" s="13"/>
      <c r="J130" s="9"/>
      <c r="M130" s="13"/>
      <c r="N130" s="9"/>
      <c r="Q130" s="13"/>
      <c r="U130" s="59"/>
      <c r="V130" s="27" t="s">
        <v>396</v>
      </c>
      <c r="W130" s="2" t="s">
        <v>430</v>
      </c>
      <c r="Z130" s="1295"/>
      <c r="AA130" s="1295"/>
      <c r="AB130" s="1295"/>
      <c r="AC130" s="1295"/>
      <c r="AD130" s="1295"/>
      <c r="AE130" s="1295"/>
      <c r="AF130" s="1295"/>
      <c r="AG130" s="1295"/>
      <c r="AH130" s="1295"/>
      <c r="AI130" s="1295"/>
      <c r="AJ130" s="1295"/>
      <c r="AK130" s="1295"/>
      <c r="AL130" s="13" t="s">
        <v>52</v>
      </c>
      <c r="AM130" s="1257"/>
      <c r="AN130" s="1173"/>
      <c r="AO130" s="1173"/>
      <c r="AP130" s="1174"/>
      <c r="AQ130" s="9"/>
      <c r="AR130" s="13"/>
    </row>
    <row r="131" spans="2:44" x14ac:dyDescent="0.15">
      <c r="B131" s="9"/>
      <c r="C131" s="9"/>
      <c r="G131" s="9"/>
      <c r="I131" s="13"/>
      <c r="J131" s="9"/>
      <c r="M131" s="13"/>
      <c r="N131" s="9"/>
      <c r="Q131" s="13"/>
      <c r="S131" s="59"/>
      <c r="T131" s="59"/>
      <c r="U131" s="59"/>
      <c r="V131" s="27" t="s">
        <v>396</v>
      </c>
      <c r="W131" s="2" t="s">
        <v>2283</v>
      </c>
      <c r="Z131" s="59"/>
      <c r="AA131" s="59"/>
      <c r="AB131" s="59"/>
      <c r="AC131" s="59" t="s">
        <v>2284</v>
      </c>
      <c r="AD131" s="59"/>
      <c r="AE131" s="59"/>
      <c r="AF131" s="59"/>
      <c r="AG131" s="59"/>
      <c r="AH131" s="59" t="s">
        <v>52</v>
      </c>
      <c r="AI131" s="59"/>
      <c r="AJ131" s="59"/>
      <c r="AK131" s="59"/>
      <c r="AL131" s="13"/>
      <c r="AM131" s="1257"/>
      <c r="AN131" s="1173"/>
      <c r="AO131" s="1173"/>
      <c r="AP131" s="1174"/>
      <c r="AQ131" s="9"/>
      <c r="AR131" s="13"/>
    </row>
    <row r="132" spans="2:44" x14ac:dyDescent="0.15">
      <c r="B132" s="9"/>
      <c r="C132" s="9"/>
      <c r="G132" s="9"/>
      <c r="I132" s="13"/>
      <c r="J132" s="10"/>
      <c r="K132" s="11"/>
      <c r="L132" s="11"/>
      <c r="M132" s="12"/>
      <c r="N132" s="10"/>
      <c r="O132" s="11"/>
      <c r="P132" s="11"/>
      <c r="Q132" s="12"/>
      <c r="R132" s="11"/>
      <c r="S132" s="53"/>
      <c r="T132" s="53"/>
      <c r="U132" s="53"/>
      <c r="V132" s="53"/>
      <c r="W132" s="11" t="s">
        <v>2285</v>
      </c>
      <c r="X132" s="11"/>
      <c r="Y132" s="11"/>
      <c r="Z132" s="53"/>
      <c r="AA132" s="53"/>
      <c r="AB132" s="53"/>
      <c r="AC132" s="1305"/>
      <c r="AD132" s="1305"/>
      <c r="AE132" s="1305"/>
      <c r="AF132" s="1305"/>
      <c r="AG132" s="53" t="s">
        <v>2286</v>
      </c>
      <c r="AH132" s="53"/>
      <c r="AI132" s="53"/>
      <c r="AJ132" s="53"/>
      <c r="AK132" s="53"/>
      <c r="AL132" s="12"/>
      <c r="AM132" s="1255"/>
      <c r="AN132" s="1256"/>
      <c r="AO132" s="1256"/>
      <c r="AP132" s="1294"/>
      <c r="AQ132" s="9"/>
      <c r="AR132" s="13"/>
    </row>
    <row r="133" spans="2:44" x14ac:dyDescent="0.15">
      <c r="B133" s="9"/>
      <c r="C133" s="9"/>
      <c r="G133" s="9"/>
      <c r="I133" s="13"/>
      <c r="J133" s="9" t="s">
        <v>670</v>
      </c>
      <c r="M133" s="13"/>
      <c r="N133" s="9" t="s">
        <v>670</v>
      </c>
      <c r="Q133" s="13"/>
      <c r="R133" s="2" t="s">
        <v>2278</v>
      </c>
      <c r="S133" s="31"/>
      <c r="AL133" s="13"/>
      <c r="AM133" s="667" t="s">
        <v>396</v>
      </c>
      <c r="AN133" s="1212" t="s">
        <v>2104</v>
      </c>
      <c r="AO133" s="1212"/>
      <c r="AP133" s="1237"/>
      <c r="AQ133" s="9"/>
      <c r="AR133" s="13"/>
    </row>
    <row r="134" spans="2:44" x14ac:dyDescent="0.15">
      <c r="B134" s="9"/>
      <c r="C134" s="9"/>
      <c r="G134" s="9"/>
      <c r="I134" s="13"/>
      <c r="M134" s="13"/>
      <c r="N134" s="9"/>
      <c r="Q134" s="13"/>
      <c r="S134" s="27" t="s">
        <v>396</v>
      </c>
      <c r="T134" s="2" t="s">
        <v>2287</v>
      </c>
      <c r="X134" s="2" t="s">
        <v>2288</v>
      </c>
      <c r="AF134" s="2" t="s">
        <v>2289</v>
      </c>
      <c r="AL134" s="13"/>
      <c r="AM134" s="1257"/>
      <c r="AN134" s="1173"/>
      <c r="AO134" s="1173"/>
      <c r="AP134" s="1173"/>
      <c r="AQ134" s="9"/>
      <c r="AR134" s="13"/>
    </row>
    <row r="135" spans="2:44" x14ac:dyDescent="0.15">
      <c r="B135" s="9"/>
      <c r="C135" s="9"/>
      <c r="G135" s="9"/>
      <c r="I135" s="13"/>
      <c r="J135" s="9"/>
      <c r="M135" s="13"/>
      <c r="N135" s="9"/>
      <c r="Q135" s="13"/>
      <c r="T135" s="2" t="s">
        <v>2290</v>
      </c>
      <c r="V135" s="38" t="s">
        <v>27</v>
      </c>
      <c r="W135" s="1306"/>
      <c r="X135" s="1306"/>
      <c r="Y135" s="1306"/>
      <c r="Z135" s="1306"/>
      <c r="AA135" s="1306"/>
      <c r="AB135" s="1306"/>
      <c r="AC135" s="2" t="s">
        <v>52</v>
      </c>
      <c r="AD135" s="38" t="s">
        <v>27</v>
      </c>
      <c r="AE135" s="1306"/>
      <c r="AF135" s="1306"/>
      <c r="AG135" s="1306"/>
      <c r="AH135" s="1306"/>
      <c r="AI135" s="1306"/>
      <c r="AJ135" s="1306"/>
      <c r="AK135" s="2" t="s">
        <v>52</v>
      </c>
      <c r="AL135" s="13"/>
      <c r="AM135" s="1257"/>
      <c r="AN135" s="1173"/>
      <c r="AO135" s="1173"/>
      <c r="AP135" s="1173"/>
      <c r="AQ135" s="9"/>
      <c r="AR135" s="13"/>
    </row>
    <row r="136" spans="2:44" x14ac:dyDescent="0.15">
      <c r="B136" s="9"/>
      <c r="C136" s="9"/>
      <c r="G136" s="9"/>
      <c r="I136" s="13"/>
      <c r="J136" s="9"/>
      <c r="M136" s="13"/>
      <c r="N136" s="9"/>
      <c r="Q136" s="13"/>
      <c r="T136" s="2" t="s">
        <v>2291</v>
      </c>
      <c r="V136" s="38" t="s">
        <v>27</v>
      </c>
      <c r="W136" s="1306"/>
      <c r="X136" s="1306"/>
      <c r="Y136" s="1306"/>
      <c r="Z136" s="1306"/>
      <c r="AA136" s="1306"/>
      <c r="AB136" s="1306"/>
      <c r="AC136" s="2" t="s">
        <v>52</v>
      </c>
      <c r="AD136" s="38" t="s">
        <v>27</v>
      </c>
      <c r="AE136" s="1306"/>
      <c r="AF136" s="1306"/>
      <c r="AG136" s="1306"/>
      <c r="AH136" s="1306"/>
      <c r="AI136" s="1306"/>
      <c r="AJ136" s="1306"/>
      <c r="AK136" s="2" t="s">
        <v>52</v>
      </c>
      <c r="AL136" s="13"/>
      <c r="AM136" s="1257"/>
      <c r="AN136" s="1173"/>
      <c r="AO136" s="1173"/>
      <c r="AP136" s="1173"/>
      <c r="AQ136" s="9"/>
      <c r="AR136" s="13"/>
    </row>
    <row r="137" spans="2:44" x14ac:dyDescent="0.15">
      <c r="B137" s="9"/>
      <c r="C137" s="9"/>
      <c r="G137" s="9"/>
      <c r="I137" s="13"/>
      <c r="M137" s="13"/>
      <c r="N137" s="9"/>
      <c r="Q137" s="13"/>
      <c r="T137" s="2" t="s">
        <v>2292</v>
      </c>
      <c r="V137" s="38" t="s">
        <v>27</v>
      </c>
      <c r="W137" s="1306"/>
      <c r="X137" s="1306"/>
      <c r="Y137" s="1306"/>
      <c r="Z137" s="1306"/>
      <c r="AA137" s="1306"/>
      <c r="AB137" s="1306"/>
      <c r="AC137" s="2" t="s">
        <v>52</v>
      </c>
      <c r="AD137" s="38" t="s">
        <v>27</v>
      </c>
      <c r="AE137" s="1306"/>
      <c r="AF137" s="1306"/>
      <c r="AG137" s="1306"/>
      <c r="AH137" s="1306"/>
      <c r="AI137" s="1306"/>
      <c r="AJ137" s="1306"/>
      <c r="AK137" s="2" t="s">
        <v>52</v>
      </c>
      <c r="AL137" s="13"/>
      <c r="AM137" s="1257"/>
      <c r="AN137" s="1173"/>
      <c r="AO137" s="1173"/>
      <c r="AP137" s="1173"/>
      <c r="AQ137" s="9"/>
      <c r="AR137" s="13"/>
    </row>
    <row r="138" spans="2:44" x14ac:dyDescent="0.15">
      <c r="B138" s="9"/>
      <c r="C138" s="9"/>
      <c r="G138" s="9"/>
      <c r="I138" s="13"/>
      <c r="J138" s="9"/>
      <c r="M138" s="13"/>
      <c r="N138" s="9"/>
      <c r="Q138" s="13"/>
      <c r="T138" s="2" t="s">
        <v>2293</v>
      </c>
      <c r="AL138" s="13"/>
      <c r="AM138" s="1257"/>
      <c r="AN138" s="1173"/>
      <c r="AO138" s="1173"/>
      <c r="AP138" s="1173"/>
      <c r="AQ138" s="9"/>
      <c r="AR138" s="13"/>
    </row>
    <row r="139" spans="2:44" x14ac:dyDescent="0.15">
      <c r="B139" s="9"/>
      <c r="C139" s="9"/>
      <c r="G139" s="9"/>
      <c r="I139" s="13"/>
      <c r="M139" s="13"/>
      <c r="N139" s="9"/>
      <c r="Q139" s="13"/>
      <c r="T139" s="2" t="s">
        <v>2290</v>
      </c>
      <c r="W139" s="38" t="s">
        <v>2294</v>
      </c>
      <c r="X139" s="1307"/>
      <c r="Y139" s="1307"/>
      <c r="Z139" s="1307"/>
      <c r="AA139" s="1307"/>
      <c r="AB139" s="1307"/>
      <c r="AC139" s="2" t="s">
        <v>52</v>
      </c>
      <c r="AE139" s="38" t="s">
        <v>2295</v>
      </c>
      <c r="AF139" s="1307"/>
      <c r="AG139" s="1307"/>
      <c r="AH139" s="1307"/>
      <c r="AI139" s="1307"/>
      <c r="AJ139" s="1307"/>
      <c r="AK139" s="2" t="s">
        <v>52</v>
      </c>
      <c r="AL139" s="13"/>
      <c r="AM139" s="1257"/>
      <c r="AN139" s="1173"/>
      <c r="AO139" s="1173"/>
      <c r="AP139" s="1173"/>
      <c r="AQ139" s="9"/>
      <c r="AR139" s="13"/>
    </row>
    <row r="140" spans="2:44" x14ac:dyDescent="0.15">
      <c r="B140" s="9"/>
      <c r="C140" s="9"/>
      <c r="G140" s="9"/>
      <c r="I140" s="13"/>
      <c r="J140" s="9"/>
      <c r="M140" s="13"/>
      <c r="N140" s="9"/>
      <c r="Q140" s="13"/>
      <c r="T140" s="2" t="s">
        <v>2291</v>
      </c>
      <c r="W140" s="38" t="s">
        <v>2294</v>
      </c>
      <c r="X140" s="1307"/>
      <c r="Y140" s="1307"/>
      <c r="Z140" s="1307"/>
      <c r="AA140" s="1307"/>
      <c r="AB140" s="1307"/>
      <c r="AC140" s="2" t="s">
        <v>52</v>
      </c>
      <c r="AE140" s="38" t="s">
        <v>2295</v>
      </c>
      <c r="AF140" s="1307"/>
      <c r="AG140" s="1307"/>
      <c r="AH140" s="1307"/>
      <c r="AI140" s="1307"/>
      <c r="AJ140" s="1307"/>
      <c r="AK140" s="2" t="s">
        <v>52</v>
      </c>
      <c r="AL140" s="13"/>
      <c r="AM140" s="1257"/>
      <c r="AN140" s="1173"/>
      <c r="AO140" s="1173"/>
      <c r="AP140" s="1173"/>
      <c r="AQ140" s="9"/>
      <c r="AR140" s="13"/>
    </row>
    <row r="141" spans="2:44" x14ac:dyDescent="0.15">
      <c r="B141" s="9"/>
      <c r="C141" s="9"/>
      <c r="G141" s="9"/>
      <c r="I141" s="13"/>
      <c r="J141" s="9"/>
      <c r="M141" s="13"/>
      <c r="N141" s="9"/>
      <c r="Q141" s="13"/>
      <c r="T141" s="2" t="s">
        <v>2292</v>
      </c>
      <c r="W141" s="38" t="s">
        <v>2294</v>
      </c>
      <c r="X141" s="1307"/>
      <c r="Y141" s="1307"/>
      <c r="Z141" s="1307"/>
      <c r="AA141" s="1307"/>
      <c r="AB141" s="1307"/>
      <c r="AC141" s="2" t="s">
        <v>52</v>
      </c>
      <c r="AE141" s="38" t="s">
        <v>2295</v>
      </c>
      <c r="AF141" s="1307"/>
      <c r="AG141" s="1307"/>
      <c r="AH141" s="1307"/>
      <c r="AI141" s="1307"/>
      <c r="AJ141" s="1307"/>
      <c r="AK141" s="2" t="s">
        <v>52</v>
      </c>
      <c r="AL141" s="13"/>
      <c r="AM141" s="1257"/>
      <c r="AN141" s="1173"/>
      <c r="AO141" s="1173"/>
      <c r="AP141" s="1173"/>
      <c r="AQ141" s="9"/>
      <c r="AR141" s="13"/>
    </row>
    <row r="142" spans="2:44" x14ac:dyDescent="0.15">
      <c r="B142" s="9"/>
      <c r="C142" s="9"/>
      <c r="G142" s="9"/>
      <c r="I142" s="13"/>
      <c r="J142" s="9"/>
      <c r="M142" s="13"/>
      <c r="N142" s="9"/>
      <c r="Q142" s="13"/>
      <c r="T142" s="2" t="s">
        <v>2296</v>
      </c>
      <c r="W142" s="38" t="s">
        <v>2294</v>
      </c>
      <c r="X142" s="1307"/>
      <c r="Y142" s="1307"/>
      <c r="Z142" s="1307"/>
      <c r="AA142" s="1307"/>
      <c r="AB142" s="1307"/>
      <c r="AC142" s="2" t="s">
        <v>52</v>
      </c>
      <c r="AE142" s="38" t="s">
        <v>2295</v>
      </c>
      <c r="AF142" s="1307"/>
      <c r="AG142" s="1307"/>
      <c r="AH142" s="1307"/>
      <c r="AI142" s="1307"/>
      <c r="AJ142" s="1307"/>
      <c r="AK142" s="2" t="s">
        <v>52</v>
      </c>
      <c r="AL142" s="13"/>
      <c r="AM142" s="1257"/>
      <c r="AN142" s="1173"/>
      <c r="AO142" s="1173"/>
      <c r="AP142" s="1173"/>
      <c r="AQ142" s="9"/>
      <c r="AR142" s="13"/>
    </row>
    <row r="143" spans="2:44" x14ac:dyDescent="0.15">
      <c r="B143" s="9"/>
      <c r="C143" s="9"/>
      <c r="G143" s="9"/>
      <c r="I143" s="13"/>
      <c r="J143" s="10"/>
      <c r="K143" s="11"/>
      <c r="L143" s="11"/>
      <c r="M143" s="12"/>
      <c r="N143" s="10"/>
      <c r="O143" s="11"/>
      <c r="P143" s="11"/>
      <c r="Q143" s="12"/>
      <c r="R143" s="11"/>
      <c r="S143" s="28" t="s">
        <v>396</v>
      </c>
      <c r="T143" s="11" t="s">
        <v>2297</v>
      </c>
      <c r="U143" s="11"/>
      <c r="V143" s="11"/>
      <c r="W143" s="11"/>
      <c r="X143" s="11"/>
      <c r="Y143" s="11"/>
      <c r="Z143" s="11"/>
      <c r="AA143" s="11"/>
      <c r="AB143" s="11"/>
      <c r="AC143" s="11"/>
      <c r="AD143" s="11"/>
      <c r="AE143" s="11"/>
      <c r="AF143" s="11"/>
      <c r="AG143" s="11"/>
      <c r="AH143" s="11"/>
      <c r="AI143" s="11"/>
      <c r="AJ143" s="11"/>
      <c r="AK143" s="11"/>
      <c r="AL143" s="12"/>
      <c r="AM143" s="1255"/>
      <c r="AN143" s="1256"/>
      <c r="AO143" s="1256"/>
      <c r="AP143" s="1294"/>
      <c r="AQ143" s="9"/>
      <c r="AR143" s="13"/>
    </row>
    <row r="144" spans="2:44" x14ac:dyDescent="0.15">
      <c r="B144" s="9"/>
      <c r="C144" s="9"/>
      <c r="G144" s="9"/>
      <c r="I144" s="13"/>
      <c r="J144" s="9" t="s">
        <v>2298</v>
      </c>
      <c r="M144" s="13"/>
      <c r="N144" s="9" t="s">
        <v>2299</v>
      </c>
      <c r="Q144" s="13"/>
      <c r="R144" s="2" t="s">
        <v>753</v>
      </c>
      <c r="V144" s="27" t="s">
        <v>396</v>
      </c>
      <c r="W144" s="2" t="s">
        <v>2300</v>
      </c>
      <c r="Z144" s="27" t="s">
        <v>396</v>
      </c>
      <c r="AA144" s="2" t="s">
        <v>2301</v>
      </c>
      <c r="AD144" s="27" t="s">
        <v>396</v>
      </c>
      <c r="AE144" s="2" t="s">
        <v>2302</v>
      </c>
      <c r="AL144" s="13"/>
      <c r="AM144" s="667" t="s">
        <v>396</v>
      </c>
      <c r="AN144" s="1212"/>
      <c r="AO144" s="1212"/>
      <c r="AP144" s="1237"/>
      <c r="AQ144" s="9"/>
      <c r="AR144" s="13"/>
    </row>
    <row r="145" spans="2:44" x14ac:dyDescent="0.15">
      <c r="B145" s="9"/>
      <c r="C145" s="9"/>
      <c r="G145" s="9"/>
      <c r="I145" s="13"/>
      <c r="J145" s="9"/>
      <c r="M145" s="13"/>
      <c r="N145" s="9"/>
      <c r="Q145" s="13"/>
      <c r="R145" s="2" t="s">
        <v>2303</v>
      </c>
      <c r="V145" s="2" t="s">
        <v>27</v>
      </c>
      <c r="W145" s="1173"/>
      <c r="X145" s="1173"/>
      <c r="Y145" s="1173"/>
      <c r="Z145" s="1173"/>
      <c r="AA145" s="1173"/>
      <c r="AB145" s="1173"/>
      <c r="AC145" s="1173"/>
      <c r="AD145" s="1173"/>
      <c r="AE145" s="1173"/>
      <c r="AF145" s="1173"/>
      <c r="AG145" s="1173"/>
      <c r="AH145" s="1173"/>
      <c r="AI145" s="1173"/>
      <c r="AJ145" s="1173"/>
      <c r="AK145" s="1173"/>
      <c r="AL145" s="13" t="s">
        <v>52</v>
      </c>
      <c r="AM145" s="1257"/>
      <c r="AN145" s="1173"/>
      <c r="AO145" s="1173"/>
      <c r="AP145" s="1173"/>
      <c r="AQ145" s="9"/>
      <c r="AR145" s="13"/>
    </row>
    <row r="146" spans="2:44" x14ac:dyDescent="0.15">
      <c r="B146" s="9"/>
      <c r="C146" s="9"/>
      <c r="G146" s="9"/>
      <c r="I146" s="13"/>
      <c r="J146" s="10"/>
      <c r="K146" s="11"/>
      <c r="L146" s="11"/>
      <c r="M146" s="12"/>
      <c r="N146" s="10"/>
      <c r="O146" s="11"/>
      <c r="P146" s="11"/>
      <c r="Q146" s="12"/>
      <c r="R146" s="11"/>
      <c r="S146" s="11"/>
      <c r="T146" s="11"/>
      <c r="U146" s="11"/>
      <c r="V146" s="11"/>
      <c r="W146" s="11"/>
      <c r="X146" s="11"/>
      <c r="Y146" s="11"/>
      <c r="Z146" s="11"/>
      <c r="AA146" s="11"/>
      <c r="AB146" s="11"/>
      <c r="AC146" s="11"/>
      <c r="AD146" s="11"/>
      <c r="AE146" s="11"/>
      <c r="AF146" s="11"/>
      <c r="AG146" s="11"/>
      <c r="AH146" s="11"/>
      <c r="AI146" s="11"/>
      <c r="AJ146" s="11"/>
      <c r="AK146" s="11"/>
      <c r="AL146" s="12"/>
      <c r="AM146" s="1255"/>
      <c r="AN146" s="1256"/>
      <c r="AO146" s="1256"/>
      <c r="AP146" s="1256"/>
      <c r="AQ146" s="9"/>
      <c r="AR146" s="13"/>
    </row>
    <row r="147" spans="2:44" x14ac:dyDescent="0.15">
      <c r="B147" s="9"/>
      <c r="C147" s="9"/>
      <c r="G147" s="9"/>
      <c r="I147" s="13"/>
      <c r="J147" s="9" t="s">
        <v>2089</v>
      </c>
      <c r="K147" s="4"/>
      <c r="L147" s="4"/>
      <c r="M147" s="4"/>
      <c r="N147" s="4"/>
      <c r="O147" s="4"/>
      <c r="Q147" s="13"/>
      <c r="S147" s="27" t="s">
        <v>396</v>
      </c>
      <c r="T147" s="2" t="s">
        <v>2304</v>
      </c>
      <c r="W147" s="109"/>
      <c r="AL147" s="13"/>
      <c r="AM147" s="667" t="s">
        <v>396</v>
      </c>
      <c r="AN147" s="1212" t="s">
        <v>2097</v>
      </c>
      <c r="AO147" s="1212"/>
      <c r="AP147" s="1237"/>
      <c r="AQ147" s="9"/>
      <c r="AR147" s="13"/>
    </row>
    <row r="148" spans="2:44" x14ac:dyDescent="0.15">
      <c r="B148" s="10"/>
      <c r="C148" s="10"/>
      <c r="D148" s="11"/>
      <c r="E148" s="11"/>
      <c r="F148" s="11"/>
      <c r="G148" s="10"/>
      <c r="H148" s="11"/>
      <c r="I148" s="12"/>
      <c r="J148" s="10"/>
      <c r="K148" s="11"/>
      <c r="L148" s="11"/>
      <c r="M148" s="11"/>
      <c r="N148" s="11"/>
      <c r="O148" s="11"/>
      <c r="P148" s="11"/>
      <c r="Q148" s="12"/>
      <c r="R148" s="11"/>
      <c r="S148" s="11"/>
      <c r="T148" s="11" t="s">
        <v>2090</v>
      </c>
      <c r="U148" s="11"/>
      <c r="V148" s="11"/>
      <c r="W148" s="11"/>
      <c r="X148" s="298"/>
      <c r="Y148" s="298"/>
      <c r="Z148" s="298"/>
      <c r="AA148" s="298"/>
      <c r="AB148" s="298"/>
      <c r="AC148" s="298"/>
      <c r="AD148" s="298"/>
      <c r="AE148" s="298"/>
      <c r="AF148" s="298"/>
      <c r="AG148" s="298"/>
      <c r="AH148" s="298"/>
      <c r="AI148" s="298"/>
      <c r="AJ148" s="298"/>
      <c r="AK148" s="298"/>
      <c r="AL148" s="12"/>
      <c r="AM148" s="1255"/>
      <c r="AN148" s="1256"/>
      <c r="AO148" s="1256"/>
      <c r="AP148" s="1256"/>
      <c r="AQ148" s="10"/>
      <c r="AR148" s="12"/>
    </row>
    <row r="150" spans="2:44" x14ac:dyDescent="0.15">
      <c r="C150" s="2" t="s">
        <v>2207</v>
      </c>
    </row>
    <row r="152" spans="2:44" x14ac:dyDescent="0.15">
      <c r="B152" s="3"/>
      <c r="C152" s="3" t="s">
        <v>279</v>
      </c>
      <c r="D152" s="4"/>
      <c r="E152" s="4"/>
      <c r="F152" s="4"/>
      <c r="G152" s="3"/>
      <c r="H152" s="4"/>
      <c r="I152" s="5"/>
      <c r="J152" s="4" t="s">
        <v>288</v>
      </c>
      <c r="K152" s="4"/>
      <c r="L152" s="4"/>
      <c r="M152" s="4"/>
      <c r="N152" s="918" t="s">
        <v>291</v>
      </c>
      <c r="O152" s="919"/>
      <c r="P152" s="919"/>
      <c r="Q152" s="919"/>
      <c r="R152" s="919"/>
      <c r="S152" s="919"/>
      <c r="T152" s="919"/>
      <c r="U152" s="919"/>
      <c r="V152" s="919"/>
      <c r="W152" s="919"/>
      <c r="X152" s="919"/>
      <c r="Y152" s="919"/>
      <c r="Z152" s="919"/>
      <c r="AA152" s="919"/>
      <c r="AB152" s="919"/>
      <c r="AC152" s="919"/>
      <c r="AD152" s="919"/>
      <c r="AE152" s="919"/>
      <c r="AF152" s="919"/>
      <c r="AG152" s="919"/>
      <c r="AH152" s="919"/>
      <c r="AI152" s="919"/>
      <c r="AJ152" s="919"/>
      <c r="AK152" s="919"/>
      <c r="AL152" s="919"/>
      <c r="AM152" s="7"/>
      <c r="AN152" s="7" t="s">
        <v>219</v>
      </c>
      <c r="AO152" s="7"/>
      <c r="AP152" s="8"/>
      <c r="AQ152" s="3" t="s">
        <v>294</v>
      </c>
      <c r="AR152" s="5"/>
    </row>
    <row r="153" spans="2:44" x14ac:dyDescent="0.15">
      <c r="B153" s="10"/>
      <c r="C153" s="10" t="s">
        <v>280</v>
      </c>
      <c r="D153" s="11"/>
      <c r="E153" s="11"/>
      <c r="F153" s="11" t="s">
        <v>219</v>
      </c>
      <c r="G153" s="10"/>
      <c r="H153" s="11"/>
      <c r="I153" s="12"/>
      <c r="J153" s="11"/>
      <c r="K153" s="11"/>
      <c r="L153" s="11"/>
      <c r="M153" s="11" t="s">
        <v>219</v>
      </c>
      <c r="N153" s="10" t="s">
        <v>290</v>
      </c>
      <c r="O153" s="11"/>
      <c r="P153" s="11"/>
      <c r="Q153" s="11"/>
      <c r="R153" s="918" t="s">
        <v>292</v>
      </c>
      <c r="S153" s="919"/>
      <c r="T153" s="919"/>
      <c r="U153" s="919"/>
      <c r="V153" s="919"/>
      <c r="W153" s="919"/>
      <c r="X153" s="919"/>
      <c r="Y153" s="919"/>
      <c r="Z153" s="919"/>
      <c r="AA153" s="919"/>
      <c r="AB153" s="919"/>
      <c r="AC153" s="919"/>
      <c r="AD153" s="919"/>
      <c r="AE153" s="919"/>
      <c r="AF153" s="919"/>
      <c r="AG153" s="919"/>
      <c r="AH153" s="919"/>
      <c r="AI153" s="919"/>
      <c r="AJ153" s="919"/>
      <c r="AK153" s="919"/>
      <c r="AL153" s="920"/>
      <c r="AM153" s="6" t="s">
        <v>293</v>
      </c>
      <c r="AN153" s="11"/>
      <c r="AO153" s="11"/>
      <c r="AP153" s="11"/>
      <c r="AQ153" s="10" t="s">
        <v>295</v>
      </c>
      <c r="AR153" s="12"/>
    </row>
    <row r="154" spans="2:44" x14ac:dyDescent="0.15">
      <c r="B154" s="832"/>
      <c r="C154" s="837" t="s">
        <v>1050</v>
      </c>
      <c r="D154" s="659"/>
      <c r="E154" s="659"/>
      <c r="F154" s="659"/>
      <c r="G154" s="3"/>
      <c r="H154" s="4"/>
      <c r="I154" s="5"/>
      <c r="J154" s="3" t="s">
        <v>2305</v>
      </c>
      <c r="K154" s="4"/>
      <c r="L154" s="4"/>
      <c r="M154" s="5"/>
      <c r="N154" s="3"/>
      <c r="O154" s="4"/>
      <c r="P154" s="4"/>
      <c r="Q154" s="5"/>
      <c r="R154" s="26" t="s">
        <v>396</v>
      </c>
      <c r="S154" s="4" t="s">
        <v>2306</v>
      </c>
      <c r="T154" s="4"/>
      <c r="U154" s="4"/>
      <c r="V154" s="4"/>
      <c r="W154" s="4"/>
      <c r="X154" s="4"/>
      <c r="Y154" s="4"/>
      <c r="Z154" s="4"/>
      <c r="AA154" s="4"/>
      <c r="AB154" s="4"/>
      <c r="AC154" s="4"/>
      <c r="AD154" s="4"/>
      <c r="AE154" s="4"/>
      <c r="AF154" s="4"/>
      <c r="AG154" s="4"/>
      <c r="AH154" s="4"/>
      <c r="AI154" s="4"/>
      <c r="AJ154" s="4"/>
      <c r="AK154" s="4"/>
      <c r="AL154" s="5"/>
      <c r="AM154" s="670" t="s">
        <v>396</v>
      </c>
      <c r="AN154" s="668"/>
      <c r="AO154" s="668"/>
      <c r="AP154" s="669"/>
      <c r="AQ154" s="3"/>
      <c r="AR154" s="5"/>
    </row>
    <row r="155" spans="2:44" x14ac:dyDescent="0.15">
      <c r="B155" s="833"/>
      <c r="C155" s="653" t="s">
        <v>356</v>
      </c>
      <c r="D155" s="654"/>
      <c r="E155" s="654"/>
      <c r="F155" s="654"/>
      <c r="G155" s="9"/>
      <c r="I155" s="13"/>
      <c r="J155" s="9"/>
      <c r="M155" s="13"/>
      <c r="N155" s="9"/>
      <c r="Q155" s="13"/>
      <c r="R155" s="27" t="s">
        <v>396</v>
      </c>
      <c r="S155" s="2" t="s">
        <v>2308</v>
      </c>
      <c r="AL155" s="13"/>
      <c r="AM155" s="670" t="s">
        <v>396</v>
      </c>
      <c r="AN155" s="666"/>
      <c r="AO155" s="666"/>
      <c r="AP155" s="671"/>
      <c r="AQ155" s="9"/>
      <c r="AR155" s="13"/>
    </row>
    <row r="156" spans="2:44" x14ac:dyDescent="0.15">
      <c r="B156" s="833"/>
      <c r="C156" s="653" t="s">
        <v>2307</v>
      </c>
      <c r="D156" s="654"/>
      <c r="E156" s="654"/>
      <c r="F156" s="654"/>
      <c r="G156" s="9"/>
      <c r="I156" s="13"/>
      <c r="J156" s="9"/>
      <c r="M156" s="13"/>
      <c r="N156" s="9"/>
      <c r="Q156" s="13"/>
      <c r="R156" s="27" t="s">
        <v>396</v>
      </c>
      <c r="S156" s="2" t="s">
        <v>2309</v>
      </c>
      <c r="AL156" s="13"/>
      <c r="AM156" s="670" t="s">
        <v>396</v>
      </c>
      <c r="AN156" s="666"/>
      <c r="AO156" s="666"/>
      <c r="AP156" s="671"/>
      <c r="AQ156" s="9"/>
      <c r="AR156" s="13"/>
    </row>
    <row r="157" spans="2:44" x14ac:dyDescent="0.15">
      <c r="B157" s="834"/>
      <c r="C157" s="856"/>
      <c r="D157" s="11"/>
      <c r="E157" s="11"/>
      <c r="F157" s="11"/>
      <c r="G157" s="10"/>
      <c r="H157" s="11"/>
      <c r="I157" s="12"/>
      <c r="J157" s="10"/>
      <c r="K157" s="11"/>
      <c r="L157" s="11"/>
      <c r="M157" s="12"/>
      <c r="N157" s="10"/>
      <c r="O157" s="11"/>
      <c r="P157" s="11"/>
      <c r="Q157" s="12"/>
      <c r="R157" s="29" t="s">
        <v>396</v>
      </c>
      <c r="S157" s="11" t="s">
        <v>2310</v>
      </c>
      <c r="T157" s="11"/>
      <c r="U157" s="11"/>
      <c r="V157" s="11"/>
      <c r="W157" s="11"/>
      <c r="X157" s="11"/>
      <c r="Y157" s="11"/>
      <c r="Z157" s="11"/>
      <c r="AA157" s="11"/>
      <c r="AB157" s="11"/>
      <c r="AC157" s="11"/>
      <c r="AD157" s="11"/>
      <c r="AE157" s="11"/>
      <c r="AF157" s="11"/>
      <c r="AG157" s="11"/>
      <c r="AH157" s="11"/>
      <c r="AI157" s="11"/>
      <c r="AJ157" s="11"/>
      <c r="AK157" s="11"/>
      <c r="AL157" s="12"/>
      <c r="AM157" s="672" t="s">
        <v>396</v>
      </c>
      <c r="AN157" s="673"/>
      <c r="AO157" s="673"/>
      <c r="AP157" s="674"/>
      <c r="AQ157" s="10"/>
      <c r="AR157" s="12"/>
    </row>
  </sheetData>
  <mergeCells count="176">
    <mergeCell ref="AM143:AP143"/>
    <mergeCell ref="AN144:AP144"/>
    <mergeCell ref="W145:AK145"/>
    <mergeCell ref="AM145:AP145"/>
    <mergeCell ref="AM146:AP146"/>
    <mergeCell ref="AN147:AP147"/>
    <mergeCell ref="AM148:AP148"/>
    <mergeCell ref="X140:AB140"/>
    <mergeCell ref="AF140:AJ140"/>
    <mergeCell ref="AM140:AP140"/>
    <mergeCell ref="X141:AB141"/>
    <mergeCell ref="AF141:AJ141"/>
    <mergeCell ref="AM141:AP141"/>
    <mergeCell ref="X142:AB142"/>
    <mergeCell ref="AF142:AJ142"/>
    <mergeCell ref="AM142:AP142"/>
    <mergeCell ref="W136:AB136"/>
    <mergeCell ref="AE136:AJ136"/>
    <mergeCell ref="AM136:AP136"/>
    <mergeCell ref="W137:AB137"/>
    <mergeCell ref="AE137:AJ137"/>
    <mergeCell ref="AM137:AP137"/>
    <mergeCell ref="AM138:AP138"/>
    <mergeCell ref="X139:AB139"/>
    <mergeCell ref="AF139:AJ139"/>
    <mergeCell ref="AM139:AP139"/>
    <mergeCell ref="Z130:AK130"/>
    <mergeCell ref="AM130:AP130"/>
    <mergeCell ref="AM131:AP131"/>
    <mergeCell ref="AC132:AF132"/>
    <mergeCell ref="AM132:AP132"/>
    <mergeCell ref="AN133:AP133"/>
    <mergeCell ref="AM134:AP134"/>
    <mergeCell ref="W135:AB135"/>
    <mergeCell ref="AE135:AJ135"/>
    <mergeCell ref="AM135:AP135"/>
    <mergeCell ref="AC125:AE125"/>
    <mergeCell ref="AN125:AP125"/>
    <mergeCell ref="AC126:AE126"/>
    <mergeCell ref="AN126:AP126"/>
    <mergeCell ref="Z127:AK127"/>
    <mergeCell ref="AM127:AP127"/>
    <mergeCell ref="AF128:AI128"/>
    <mergeCell ref="AM128:AP128"/>
    <mergeCell ref="AF129:AI129"/>
    <mergeCell ref="AM129:AP129"/>
    <mergeCell ref="AM119:AP119"/>
    <mergeCell ref="AN120:AP120"/>
    <mergeCell ref="AA121:AK121"/>
    <mergeCell ref="AN121:AP121"/>
    <mergeCell ref="O122:Q122"/>
    <mergeCell ref="AA122:AK122"/>
    <mergeCell ref="AM122:AP122"/>
    <mergeCell ref="AN123:AP123"/>
    <mergeCell ref="AC124:AE124"/>
    <mergeCell ref="AN124:AP124"/>
    <mergeCell ref="AC114:AK114"/>
    <mergeCell ref="AN114:AP114"/>
    <mergeCell ref="AC115:AK115"/>
    <mergeCell ref="AM115:AP115"/>
    <mergeCell ref="AM116:AP116"/>
    <mergeCell ref="X117:AK117"/>
    <mergeCell ref="AM117:AP117"/>
    <mergeCell ref="X118:AK118"/>
    <mergeCell ref="AM118:AP118"/>
    <mergeCell ref="N105:Q108"/>
    <mergeCell ref="AN105:AP105"/>
    <mergeCell ref="AN106:AP106"/>
    <mergeCell ref="AN109:AP109"/>
    <mergeCell ref="AN110:AP110"/>
    <mergeCell ref="AM111:AP111"/>
    <mergeCell ref="W112:AK112"/>
    <mergeCell ref="AM112:AP112"/>
    <mergeCell ref="AN113:AP113"/>
    <mergeCell ref="AM93:AP93"/>
    <mergeCell ref="AB94:AH94"/>
    <mergeCell ref="AM94:AP94"/>
    <mergeCell ref="AM95:AP95"/>
    <mergeCell ref="AM96:AP96"/>
    <mergeCell ref="AB97:AH97"/>
    <mergeCell ref="AM97:AP97"/>
    <mergeCell ref="R98:R104"/>
    <mergeCell ref="AM98:AP98"/>
    <mergeCell ref="Y99:AK99"/>
    <mergeCell ref="AM99:AP99"/>
    <mergeCell ref="Y100:AK100"/>
    <mergeCell ref="AM100:AP100"/>
    <mergeCell ref="Y101:AK101"/>
    <mergeCell ref="AM101:AP101"/>
    <mergeCell ref="AM102:AP102"/>
    <mergeCell ref="X103:AK103"/>
    <mergeCell ref="AM103:AP103"/>
    <mergeCell ref="AB104:AH104"/>
    <mergeCell ref="AM104:AP104"/>
    <mergeCell ref="Z64:AG64"/>
    <mergeCell ref="AD65:AH65"/>
    <mergeCell ref="W51:Y51"/>
    <mergeCell ref="W52:AG52"/>
    <mergeCell ref="Z63:AG63"/>
    <mergeCell ref="AA57:AC57"/>
    <mergeCell ref="AE60:AG60"/>
    <mergeCell ref="B84:B109"/>
    <mergeCell ref="AN84:AP84"/>
    <mergeCell ref="AN85:AP85"/>
    <mergeCell ref="R86:R97"/>
    <mergeCell ref="AN86:AP86"/>
    <mergeCell ref="Z87:AK87"/>
    <mergeCell ref="AN87:AP87"/>
    <mergeCell ref="Z88:AK88"/>
    <mergeCell ref="AM88:AP88"/>
    <mergeCell ref="X89:Z89"/>
    <mergeCell ref="AM89:AP89"/>
    <mergeCell ref="AB90:AH90"/>
    <mergeCell ref="AM90:AP90"/>
    <mergeCell ref="AM91:AP91"/>
    <mergeCell ref="Z92:AK92"/>
    <mergeCell ref="AM92:AP92"/>
    <mergeCell ref="Z93:AK93"/>
    <mergeCell ref="AE61:AG61"/>
    <mergeCell ref="AA58:AF58"/>
    <mergeCell ref="Y56:AL56"/>
    <mergeCell ref="W44:AG44"/>
    <mergeCell ref="W49:Y49"/>
    <mergeCell ref="W50:AG50"/>
    <mergeCell ref="AE62:AG62"/>
    <mergeCell ref="AA38:AG38"/>
    <mergeCell ref="R8:AL8"/>
    <mergeCell ref="W41:AG41"/>
    <mergeCell ref="W47:Y47"/>
    <mergeCell ref="W48:AG48"/>
    <mergeCell ref="AE35:AG35"/>
    <mergeCell ref="AB17:AK17"/>
    <mergeCell ref="AB22:AC23"/>
    <mergeCell ref="AD22:AE23"/>
    <mergeCell ref="AF22:AG23"/>
    <mergeCell ref="AH22:AI23"/>
    <mergeCell ref="AJ22:AK23"/>
    <mergeCell ref="AD26:AE27"/>
    <mergeCell ref="AF26:AG27"/>
    <mergeCell ref="AH26:AI27"/>
    <mergeCell ref="AB26:AC27"/>
    <mergeCell ref="N7:AL7"/>
    <mergeCell ref="AE34:AG34"/>
    <mergeCell ref="B9:B20"/>
    <mergeCell ref="AJ26:AK27"/>
    <mergeCell ref="AB24:AC25"/>
    <mergeCell ref="AD24:AE25"/>
    <mergeCell ref="AF24:AG25"/>
    <mergeCell ref="AJ20:AK21"/>
    <mergeCell ref="AJ28:AK29"/>
    <mergeCell ref="AH24:AI25"/>
    <mergeCell ref="S20:U27"/>
    <mergeCell ref="AH20:AI21"/>
    <mergeCell ref="AD30:AE31"/>
    <mergeCell ref="AF30:AG31"/>
    <mergeCell ref="AH30:AI31"/>
    <mergeCell ref="AB20:AC21"/>
    <mergeCell ref="AD20:AE21"/>
    <mergeCell ref="AF20:AG21"/>
    <mergeCell ref="AJ30:AK31"/>
    <mergeCell ref="AH28:AI29"/>
    <mergeCell ref="S28:U31"/>
    <mergeCell ref="AD28:AE29"/>
    <mergeCell ref="AF28:AG29"/>
    <mergeCell ref="AJ24:AK25"/>
    <mergeCell ref="AN9:AP9"/>
    <mergeCell ref="AN10:AP10"/>
    <mergeCell ref="AN11:AP11"/>
    <mergeCell ref="AN12:AP12"/>
    <mergeCell ref="AN47:AP47"/>
    <mergeCell ref="AN48:AP48"/>
    <mergeCell ref="AM67:AP67"/>
    <mergeCell ref="AM46:AP46"/>
    <mergeCell ref="AM66:AP66"/>
    <mergeCell ref="AN49:AP49"/>
    <mergeCell ref="AN50:AP50"/>
  </mergeCells>
  <phoneticPr fontId="2"/>
  <dataValidations disablePrompts="1" count="2">
    <dataValidation type="list" allowBlank="1" showInputMessage="1" showErrorMessage="1" sqref="C47 G9:G11 C9 G47:G49 J55 J65 S59 S53:S56 S10 S36:S41 AH18:AH19 AD18:AD19 AD13:AD14 S13:S15 AF10 Y10 S43:S45 R154:R157 AJ104 Z66 AD66 S66:S67 S106:S107 AM154:AM157 AM9:AM12 AM47:AM50 Y94 AJ97:AJ98 T103:T104 Y104 AD102 AM105:AM106 AH102 Z144 AD144 V120:V122 V125:V131 AG109 U113:U116 U119 AD109 T87:T90 S99:T101 Y97 AD95:AD96 AH95:AH96 X98:X101 T96:T97 N122 S146:S147 Y85 S139:S140 S134 C84 S85 G84:G86 AJ94 AJ90 S110:S112 S137 V144 S143 Y90 T92:T94 Z147 AD147 AM144 AM147 AM84:AM87 AM109:AM110 AM113:AM114 AM120:AM121 AM123:AM126 AM133 AM73:AM76 R73:R77 S78" xr:uid="{00000000-0002-0000-0600-000000000000}">
      <formula1>"□,■"</formula1>
    </dataValidation>
    <dataValidation type="list" allowBlank="1" showInputMessage="1" sqref="AA57:AC57" xr:uid="{00000000-0002-0000-0600-000001000000}">
      <formula1>"Ⅰ地域,Ⅱ地域,Ⅲ地域,Ⅳ地域,Ⅴ地域"</formula1>
    </dataValidation>
  </dataValidations>
  <pageMargins left="0.78740157480314965" right="0.51181102362204722" top="0.59055118110236227" bottom="0.59055118110236227" header="0.11811023622047245" footer="0.11811023622047245"/>
  <pageSetup paperSize="9" scale="80" orientation="portrait" r:id="rId1"/>
  <headerFooter alignWithMargins="0">
    <oddFooter>&amp;C住棟-3&amp;R&amp;8株式会社ジェイ・イー・サポート</oddFooter>
  </headerFooter>
  <rowBreaks count="1" manualBreakCount="1">
    <brk id="79" min="1" max="4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3:AS155"/>
  <sheetViews>
    <sheetView showZeros="0" view="pageBreakPreview" topLeftCell="A116" zoomScaleNormal="100" zoomScaleSheetLayoutView="100" workbookViewId="0">
      <selection activeCell="AL15" sqref="AL15:AN15"/>
    </sheetView>
  </sheetViews>
  <sheetFormatPr defaultRowHeight="12" x14ac:dyDescent="0.15"/>
  <cols>
    <col min="1" max="1" width="3.625" style="2" customWidth="1"/>
    <col min="2" max="49" width="2.625" style="2" customWidth="1"/>
    <col min="50" max="16384" width="9" style="2"/>
  </cols>
  <sheetData>
    <row r="3" spans="2:45" s="238" customFormat="1" ht="15" customHeight="1" x14ac:dyDescent="0.15">
      <c r="B3" s="238" t="s">
        <v>298</v>
      </c>
    </row>
    <row r="5" spans="2:45" x14ac:dyDescent="0.15">
      <c r="B5" s="660" t="s">
        <v>1102</v>
      </c>
      <c r="C5" s="330"/>
      <c r="D5" s="330" t="s">
        <v>1866</v>
      </c>
      <c r="E5" s="330"/>
    </row>
    <row r="6" spans="2:45" x14ac:dyDescent="0.15">
      <c r="B6" s="1"/>
      <c r="AR6" s="38" t="s">
        <v>1107</v>
      </c>
    </row>
    <row r="7" spans="2:45" x14ac:dyDescent="0.15">
      <c r="B7" s="3"/>
      <c r="C7" s="3" t="s">
        <v>279</v>
      </c>
      <c r="D7" s="4"/>
      <c r="E7" s="4"/>
      <c r="F7" s="4"/>
      <c r="G7" s="3" t="s">
        <v>284</v>
      </c>
      <c r="H7" s="4"/>
      <c r="I7" s="5"/>
      <c r="J7" s="4" t="s">
        <v>288</v>
      </c>
      <c r="K7" s="4"/>
      <c r="L7" s="4"/>
      <c r="M7" s="4"/>
      <c r="N7" s="1175" t="s">
        <v>291</v>
      </c>
      <c r="O7" s="1176"/>
      <c r="P7" s="1176"/>
      <c r="Q7" s="1176"/>
      <c r="R7" s="1176"/>
      <c r="S7" s="1176"/>
      <c r="T7" s="1176"/>
      <c r="U7" s="1176"/>
      <c r="V7" s="1176"/>
      <c r="W7" s="1176"/>
      <c r="X7" s="1176"/>
      <c r="Y7" s="1176"/>
      <c r="Z7" s="1176"/>
      <c r="AA7" s="1176"/>
      <c r="AB7" s="1176"/>
      <c r="AC7" s="1176"/>
      <c r="AD7" s="1176"/>
      <c r="AE7" s="1176"/>
      <c r="AF7" s="1176"/>
      <c r="AG7" s="1176"/>
      <c r="AH7" s="1176"/>
      <c r="AI7" s="1176"/>
      <c r="AJ7" s="1176"/>
      <c r="AK7" s="1176"/>
      <c r="AL7" s="1176"/>
      <c r="AM7" s="7"/>
      <c r="AN7" s="7" t="s">
        <v>964</v>
      </c>
      <c r="AO7" s="7"/>
      <c r="AP7" s="8"/>
      <c r="AQ7" s="3" t="s">
        <v>294</v>
      </c>
      <c r="AR7" s="5"/>
      <c r="AS7" s="9"/>
    </row>
    <row r="8" spans="2:45" x14ac:dyDescent="0.15">
      <c r="B8" s="10"/>
      <c r="C8" s="10" t="s">
        <v>280</v>
      </c>
      <c r="D8" s="11"/>
      <c r="E8" s="11"/>
      <c r="F8" s="11" t="s">
        <v>965</v>
      </c>
      <c r="G8" s="10" t="s">
        <v>285</v>
      </c>
      <c r="H8" s="11"/>
      <c r="I8" s="12" t="s">
        <v>1024</v>
      </c>
      <c r="J8" s="11"/>
      <c r="K8" s="11"/>
      <c r="L8" s="11"/>
      <c r="M8" s="11" t="s">
        <v>1024</v>
      </c>
      <c r="N8" s="10" t="s">
        <v>290</v>
      </c>
      <c r="O8" s="11"/>
      <c r="P8" s="11"/>
      <c r="Q8" s="11"/>
      <c r="R8" s="1175" t="s">
        <v>292</v>
      </c>
      <c r="S8" s="1176"/>
      <c r="T8" s="1176"/>
      <c r="U8" s="1176"/>
      <c r="V8" s="1176"/>
      <c r="W8" s="1176"/>
      <c r="X8" s="1176"/>
      <c r="Y8" s="1176"/>
      <c r="Z8" s="1176"/>
      <c r="AA8" s="1176"/>
      <c r="AB8" s="1176"/>
      <c r="AC8" s="1176"/>
      <c r="AD8" s="1176"/>
      <c r="AE8" s="1176"/>
      <c r="AF8" s="1176"/>
      <c r="AG8" s="1176"/>
      <c r="AH8" s="1176"/>
      <c r="AI8" s="1176"/>
      <c r="AJ8" s="1176"/>
      <c r="AK8" s="1176"/>
      <c r="AL8" s="1192"/>
      <c r="AM8" s="6" t="s">
        <v>293</v>
      </c>
      <c r="AN8" s="11"/>
      <c r="AO8" s="11"/>
      <c r="AP8" s="11"/>
      <c r="AQ8" s="10" t="s">
        <v>295</v>
      </c>
      <c r="AR8" s="12"/>
      <c r="AS8" s="9"/>
    </row>
    <row r="9" spans="2:45" ht="12" customHeight="1" x14ac:dyDescent="0.15">
      <c r="B9" s="1198" t="s">
        <v>316</v>
      </c>
      <c r="C9" s="652" t="s">
        <v>1836</v>
      </c>
      <c r="D9" s="330" t="s">
        <v>1847</v>
      </c>
      <c r="E9" s="330"/>
      <c r="F9" s="330"/>
      <c r="G9" s="25" t="s">
        <v>396</v>
      </c>
      <c r="H9" s="2">
        <v>3</v>
      </c>
      <c r="I9" s="13"/>
      <c r="J9" s="2" t="s">
        <v>320</v>
      </c>
      <c r="N9" s="9" t="s">
        <v>342</v>
      </c>
      <c r="R9" s="26" t="s">
        <v>396</v>
      </c>
      <c r="S9" s="2" t="s">
        <v>2394</v>
      </c>
      <c r="AM9" s="670" t="s">
        <v>396</v>
      </c>
      <c r="AN9" s="1173" t="s">
        <v>2098</v>
      </c>
      <c r="AO9" s="1173"/>
      <c r="AP9" s="1174"/>
      <c r="AQ9" s="9"/>
      <c r="AR9" s="13"/>
      <c r="AS9" s="9"/>
    </row>
    <row r="10" spans="2:45" x14ac:dyDescent="0.15">
      <c r="B10" s="1199"/>
      <c r="C10" s="652" t="s">
        <v>317</v>
      </c>
      <c r="D10" s="330"/>
      <c r="E10" s="330"/>
      <c r="F10" s="330"/>
      <c r="G10" s="25" t="s">
        <v>396</v>
      </c>
      <c r="H10" s="2">
        <v>2</v>
      </c>
      <c r="I10" s="13"/>
      <c r="N10" s="9" t="s">
        <v>339</v>
      </c>
      <c r="R10" s="9"/>
      <c r="S10" s="2" t="s">
        <v>2395</v>
      </c>
      <c r="AM10" s="670" t="s">
        <v>396</v>
      </c>
      <c r="AN10" s="1173" t="s">
        <v>2099</v>
      </c>
      <c r="AO10" s="1173"/>
      <c r="AP10" s="1174"/>
      <c r="AQ10" s="9"/>
      <c r="AR10" s="13"/>
      <c r="AS10" s="9"/>
    </row>
    <row r="11" spans="2:45" x14ac:dyDescent="0.15">
      <c r="B11" s="1199"/>
      <c r="C11" s="652" t="s">
        <v>318</v>
      </c>
      <c r="D11" s="330"/>
      <c r="E11" s="330"/>
      <c r="F11" s="330"/>
      <c r="G11" s="25" t="s">
        <v>396</v>
      </c>
      <c r="H11" s="2">
        <v>1</v>
      </c>
      <c r="I11" s="13"/>
      <c r="N11" s="9" t="s">
        <v>340</v>
      </c>
      <c r="R11" s="9"/>
      <c r="AM11" s="670"/>
      <c r="AN11" s="1173"/>
      <c r="AO11" s="1173"/>
      <c r="AP11" s="1174"/>
      <c r="AQ11" s="9"/>
      <c r="AR11" s="13"/>
      <c r="AS11" s="9"/>
    </row>
    <row r="12" spans="2:45" x14ac:dyDescent="0.15">
      <c r="B12" s="1199"/>
      <c r="C12" s="652" t="s">
        <v>319</v>
      </c>
      <c r="D12" s="330"/>
      <c r="E12" s="330"/>
      <c r="F12" s="330"/>
      <c r="G12" s="9"/>
      <c r="I12" s="13"/>
      <c r="J12" s="10"/>
      <c r="K12" s="11"/>
      <c r="L12" s="11"/>
      <c r="M12" s="11"/>
      <c r="N12" s="10"/>
      <c r="O12" s="11"/>
      <c r="P12" s="11"/>
      <c r="Q12" s="12"/>
      <c r="R12" s="10"/>
      <c r="S12" s="11"/>
      <c r="T12" s="11"/>
      <c r="U12" s="11"/>
      <c r="V12" s="11"/>
      <c r="W12" s="11"/>
      <c r="X12" s="11"/>
      <c r="Y12" s="11"/>
      <c r="Z12" s="11"/>
      <c r="AA12" s="11"/>
      <c r="AB12" s="11"/>
      <c r="AC12" s="11"/>
      <c r="AD12" s="11"/>
      <c r="AE12" s="11"/>
      <c r="AF12" s="11"/>
      <c r="AG12" s="11"/>
      <c r="AH12" s="11"/>
      <c r="AI12" s="11"/>
      <c r="AJ12" s="11"/>
      <c r="AK12" s="11"/>
      <c r="AL12" s="12"/>
      <c r="AM12" s="672"/>
      <c r="AN12" s="1256"/>
      <c r="AO12" s="1256"/>
      <c r="AP12" s="1294"/>
      <c r="AQ12" s="10"/>
      <c r="AR12" s="12"/>
      <c r="AS12" s="9"/>
    </row>
    <row r="13" spans="2:45" x14ac:dyDescent="0.15">
      <c r="B13" s="1199"/>
      <c r="C13" s="9"/>
      <c r="G13" s="32" t="s">
        <v>703</v>
      </c>
      <c r="I13" s="13"/>
      <c r="J13" s="2" t="s">
        <v>436</v>
      </c>
      <c r="N13" s="3" t="s">
        <v>436</v>
      </c>
      <c r="R13" s="26" t="s">
        <v>396</v>
      </c>
      <c r="S13" s="2" t="s">
        <v>2396</v>
      </c>
      <c r="AM13" s="670" t="s">
        <v>396</v>
      </c>
      <c r="AN13" s="1173" t="s">
        <v>2098</v>
      </c>
      <c r="AO13" s="1173"/>
      <c r="AP13" s="1174"/>
      <c r="AQ13" s="9"/>
      <c r="AR13" s="13"/>
      <c r="AS13" s="9"/>
    </row>
    <row r="14" spans="2:45" x14ac:dyDescent="0.15">
      <c r="B14" s="1199"/>
      <c r="C14" s="9"/>
      <c r="G14" s="32" t="s">
        <v>292</v>
      </c>
      <c r="I14" s="13"/>
      <c r="N14" s="9" t="s">
        <v>845</v>
      </c>
      <c r="R14" s="9"/>
      <c r="AM14" s="670" t="s">
        <v>396</v>
      </c>
      <c r="AN14" s="1173" t="s">
        <v>2099</v>
      </c>
      <c r="AO14" s="1173"/>
      <c r="AP14" s="1174"/>
      <c r="AQ14" s="9"/>
      <c r="AR14" s="13"/>
      <c r="AS14" s="9"/>
    </row>
    <row r="15" spans="2:45" x14ac:dyDescent="0.15">
      <c r="B15" s="1199"/>
      <c r="C15" s="25" t="s">
        <v>396</v>
      </c>
      <c r="D15" s="2" t="s">
        <v>297</v>
      </c>
      <c r="G15" s="32" t="s">
        <v>701</v>
      </c>
      <c r="I15" s="13"/>
      <c r="N15" s="9" t="s">
        <v>846</v>
      </c>
      <c r="R15" s="9"/>
      <c r="AM15" s="267"/>
      <c r="AN15" s="110"/>
      <c r="AO15" s="110"/>
      <c r="AP15" s="110"/>
      <c r="AQ15" s="9"/>
      <c r="AR15" s="13"/>
      <c r="AS15" s="9"/>
    </row>
    <row r="16" spans="2:45" x14ac:dyDescent="0.15">
      <c r="B16" s="1199"/>
      <c r="C16" s="9"/>
      <c r="G16" s="32" t="s">
        <v>702</v>
      </c>
      <c r="I16" s="13"/>
      <c r="J16" s="10"/>
      <c r="K16" s="11"/>
      <c r="L16" s="11"/>
      <c r="M16" s="11"/>
      <c r="N16" s="10"/>
      <c r="O16" s="11"/>
      <c r="P16" s="11"/>
      <c r="Q16" s="12"/>
      <c r="R16" s="29" t="s">
        <v>396</v>
      </c>
      <c r="S16" s="11" t="s">
        <v>847</v>
      </c>
      <c r="T16" s="11"/>
      <c r="U16" s="11"/>
      <c r="V16" s="11"/>
      <c r="W16" s="11"/>
      <c r="X16" s="11"/>
      <c r="Y16" s="11"/>
      <c r="Z16" s="11"/>
      <c r="AA16" s="11"/>
      <c r="AB16" s="11"/>
      <c r="AC16" s="11"/>
      <c r="AD16" s="11"/>
      <c r="AE16" s="11"/>
      <c r="AF16" s="11"/>
      <c r="AG16" s="11"/>
      <c r="AH16" s="11"/>
      <c r="AI16" s="11"/>
      <c r="AJ16" s="11"/>
      <c r="AK16" s="11"/>
      <c r="AL16" s="12"/>
      <c r="AM16" s="267"/>
      <c r="AN16" s="110"/>
      <c r="AO16" s="110"/>
      <c r="AP16" s="110"/>
      <c r="AQ16" s="9"/>
      <c r="AR16" s="13"/>
      <c r="AS16" s="9"/>
    </row>
    <row r="17" spans="2:45" x14ac:dyDescent="0.15">
      <c r="B17" s="1199"/>
      <c r="C17" s="9"/>
      <c r="G17" s="9"/>
      <c r="I17" s="13"/>
      <c r="J17" s="2" t="s">
        <v>994</v>
      </c>
      <c r="N17" s="9" t="s">
        <v>438</v>
      </c>
      <c r="R17" s="9" t="s">
        <v>441</v>
      </c>
      <c r="AM17" s="670" t="s">
        <v>396</v>
      </c>
      <c r="AN17" s="1173" t="s">
        <v>2098</v>
      </c>
      <c r="AO17" s="1173"/>
      <c r="AP17" s="1174"/>
      <c r="AQ17" s="9"/>
      <c r="AR17" s="13"/>
      <c r="AS17" s="9"/>
    </row>
    <row r="18" spans="2:45" x14ac:dyDescent="0.15">
      <c r="B18" s="1199"/>
      <c r="C18" s="9"/>
      <c r="G18" s="9"/>
      <c r="I18" s="13"/>
      <c r="N18" s="9" t="s">
        <v>995</v>
      </c>
      <c r="R18" s="9"/>
      <c r="S18" s="2" t="s">
        <v>996</v>
      </c>
      <c r="AM18" s="670" t="s">
        <v>396</v>
      </c>
      <c r="AN18" s="1173" t="s">
        <v>2099</v>
      </c>
      <c r="AO18" s="1173"/>
      <c r="AP18" s="1174"/>
      <c r="AQ18" s="9"/>
      <c r="AR18" s="13"/>
      <c r="AS18" s="9"/>
    </row>
    <row r="19" spans="2:45" x14ac:dyDescent="0.15">
      <c r="B19" s="1199"/>
      <c r="C19" s="9"/>
      <c r="G19" s="9"/>
      <c r="I19" s="13"/>
      <c r="N19" s="9" t="s">
        <v>439</v>
      </c>
      <c r="R19" s="9"/>
      <c r="S19" s="27" t="s">
        <v>396</v>
      </c>
      <c r="T19" s="2" t="s">
        <v>442</v>
      </c>
      <c r="W19" s="27" t="s">
        <v>396</v>
      </c>
      <c r="X19" s="2" t="s">
        <v>444</v>
      </c>
      <c r="AM19" s="267"/>
      <c r="AN19" s="110"/>
      <c r="AO19" s="110"/>
      <c r="AP19" s="110"/>
      <c r="AQ19" s="9"/>
      <c r="AR19" s="13"/>
      <c r="AS19" s="9"/>
    </row>
    <row r="20" spans="2:45" x14ac:dyDescent="0.15">
      <c r="B20" s="1199"/>
      <c r="C20" s="9"/>
      <c r="G20" s="9"/>
      <c r="I20" s="13"/>
      <c r="N20" s="9" t="s">
        <v>440</v>
      </c>
      <c r="R20" s="9"/>
      <c r="S20" s="27" t="s">
        <v>396</v>
      </c>
      <c r="T20" s="2" t="s">
        <v>443</v>
      </c>
      <c r="AM20" s="267"/>
      <c r="AN20" s="110"/>
      <c r="AO20" s="110"/>
      <c r="AP20" s="110"/>
      <c r="AQ20" s="9"/>
      <c r="AR20" s="13"/>
      <c r="AS20" s="9"/>
    </row>
    <row r="21" spans="2:45" x14ac:dyDescent="0.15">
      <c r="B21" s="1199"/>
      <c r="C21" s="9"/>
      <c r="G21" s="32"/>
      <c r="I21" s="13"/>
      <c r="N21" s="9"/>
      <c r="R21" s="9"/>
      <c r="S21" s="2" t="s">
        <v>451</v>
      </c>
      <c r="AM21" s="267"/>
      <c r="AN21" s="110"/>
      <c r="AO21" s="110"/>
      <c r="AP21" s="110"/>
      <c r="AQ21" s="9"/>
      <c r="AR21" s="13"/>
      <c r="AS21" s="9"/>
    </row>
    <row r="22" spans="2:45" x14ac:dyDescent="0.15">
      <c r="B22" s="1199"/>
      <c r="C22" s="9"/>
      <c r="G22" s="32"/>
      <c r="I22" s="13"/>
      <c r="N22" s="9"/>
      <c r="R22" s="9"/>
      <c r="S22" s="27" t="s">
        <v>396</v>
      </c>
      <c r="T22" s="2" t="s">
        <v>445</v>
      </c>
      <c r="X22" s="27" t="s">
        <v>396</v>
      </c>
      <c r="Y22" s="2" t="s">
        <v>446</v>
      </c>
      <c r="AC22" s="27" t="s">
        <v>396</v>
      </c>
      <c r="AD22" s="2" t="s">
        <v>447</v>
      </c>
      <c r="AG22" s="2" t="s">
        <v>230</v>
      </c>
      <c r="AH22" s="1308"/>
      <c r="AI22" s="1308"/>
      <c r="AJ22" s="1308"/>
      <c r="AK22" s="1308"/>
      <c r="AL22" s="2" t="s">
        <v>1276</v>
      </c>
      <c r="AM22" s="267"/>
      <c r="AN22" s="110"/>
      <c r="AO22" s="110"/>
      <c r="AP22" s="110"/>
      <c r="AQ22" s="9"/>
      <c r="AR22" s="13"/>
      <c r="AS22" s="9"/>
    </row>
    <row r="23" spans="2:45" x14ac:dyDescent="0.15">
      <c r="B23" s="1199"/>
      <c r="C23" s="9"/>
      <c r="G23" s="32"/>
      <c r="I23" s="13"/>
      <c r="N23" s="9"/>
      <c r="R23" s="9" t="s">
        <v>448</v>
      </c>
      <c r="AM23" s="267"/>
      <c r="AN23" s="110"/>
      <c r="AO23" s="110"/>
      <c r="AP23" s="110"/>
      <c r="AQ23" s="9"/>
      <c r="AR23" s="13"/>
      <c r="AS23" s="9"/>
    </row>
    <row r="24" spans="2:45" x14ac:dyDescent="0.15">
      <c r="B24" s="1199"/>
      <c r="C24" s="9"/>
      <c r="G24" s="32"/>
      <c r="I24" s="13"/>
      <c r="N24" s="9"/>
      <c r="R24" s="9"/>
      <c r="S24" s="2" t="s">
        <v>997</v>
      </c>
      <c r="AM24" s="267"/>
      <c r="AN24" s="110"/>
      <c r="AO24" s="110"/>
      <c r="AP24" s="110"/>
      <c r="AQ24" s="9"/>
      <c r="AR24" s="13"/>
      <c r="AS24" s="9"/>
    </row>
    <row r="25" spans="2:45" x14ac:dyDescent="0.15">
      <c r="B25" s="1199"/>
      <c r="C25" s="9"/>
      <c r="G25" s="32"/>
      <c r="I25" s="13"/>
      <c r="N25" s="9"/>
      <c r="R25" s="9"/>
      <c r="S25" s="27" t="s">
        <v>396</v>
      </c>
      <c r="T25" s="2" t="s">
        <v>449</v>
      </c>
      <c r="X25" s="27" t="s">
        <v>396</v>
      </c>
      <c r="Y25" s="2" t="s">
        <v>450</v>
      </c>
      <c r="AM25" s="267"/>
      <c r="AN25" s="110"/>
      <c r="AO25" s="110"/>
      <c r="AP25" s="110"/>
      <c r="AQ25" s="9"/>
      <c r="AR25" s="13"/>
      <c r="AS25" s="9"/>
    </row>
    <row r="26" spans="2:45" x14ac:dyDescent="0.15">
      <c r="B26" s="9"/>
      <c r="C26" s="9"/>
      <c r="G26" s="9"/>
      <c r="I26" s="13"/>
      <c r="N26" s="9"/>
      <c r="R26" s="9"/>
      <c r="S26" s="27" t="s">
        <v>396</v>
      </c>
      <c r="T26" s="2" t="s">
        <v>447</v>
      </c>
      <c r="W26" s="2" t="s">
        <v>230</v>
      </c>
      <c r="X26" s="1308"/>
      <c r="Y26" s="1308"/>
      <c r="Z26" s="1308"/>
      <c r="AA26" s="1308"/>
      <c r="AB26" s="2" t="s">
        <v>1276</v>
      </c>
      <c r="AM26" s="267"/>
      <c r="AN26" s="110"/>
      <c r="AO26" s="110"/>
      <c r="AP26" s="110"/>
      <c r="AQ26" s="9"/>
      <c r="AR26" s="13"/>
      <c r="AS26" s="9"/>
    </row>
    <row r="27" spans="2:45" x14ac:dyDescent="0.15">
      <c r="B27" s="9"/>
      <c r="C27" s="9"/>
      <c r="G27" s="9"/>
      <c r="I27" s="13"/>
      <c r="N27" s="9"/>
      <c r="R27" s="9"/>
      <c r="S27" s="2" t="s">
        <v>998</v>
      </c>
      <c r="AM27" s="267"/>
      <c r="AN27" s="110"/>
      <c r="AO27" s="110"/>
      <c r="AP27" s="110"/>
      <c r="AQ27" s="9"/>
      <c r="AR27" s="13"/>
      <c r="AS27" s="9"/>
    </row>
    <row r="28" spans="2:45" x14ac:dyDescent="0.15">
      <c r="B28" s="9"/>
      <c r="C28" s="9"/>
      <c r="G28" s="9"/>
      <c r="I28" s="13"/>
      <c r="N28" s="9"/>
      <c r="R28" s="9"/>
      <c r="S28" s="27" t="s">
        <v>396</v>
      </c>
      <c r="T28" s="2" t="s">
        <v>2204</v>
      </c>
      <c r="AC28" s="27" t="s">
        <v>396</v>
      </c>
      <c r="AD28" s="2" t="s">
        <v>447</v>
      </c>
      <c r="AG28" s="2" t="s">
        <v>230</v>
      </c>
      <c r="AH28" s="1308"/>
      <c r="AI28" s="1308"/>
      <c r="AJ28" s="1308"/>
      <c r="AK28" s="1308"/>
      <c r="AL28" s="2" t="s">
        <v>1276</v>
      </c>
      <c r="AM28" s="267"/>
      <c r="AN28" s="110"/>
      <c r="AO28" s="110"/>
      <c r="AP28" s="110"/>
      <c r="AQ28" s="9"/>
      <c r="AR28" s="13"/>
      <c r="AS28" s="9"/>
    </row>
    <row r="29" spans="2:45" x14ac:dyDescent="0.15">
      <c r="B29" s="9"/>
      <c r="C29" s="9"/>
      <c r="G29" s="9"/>
      <c r="I29" s="13"/>
      <c r="N29" s="9"/>
      <c r="R29" s="9"/>
      <c r="S29" s="2" t="s">
        <v>999</v>
      </c>
      <c r="AM29" s="267"/>
      <c r="AN29" s="110"/>
      <c r="AO29" s="110"/>
      <c r="AP29" s="110"/>
      <c r="AQ29" s="9"/>
      <c r="AR29" s="13"/>
      <c r="AS29" s="9"/>
    </row>
    <row r="30" spans="2:45" x14ac:dyDescent="0.15">
      <c r="B30" s="9"/>
      <c r="C30" s="9"/>
      <c r="G30" s="9"/>
      <c r="I30" s="13"/>
      <c r="J30" s="10"/>
      <c r="K30" s="11"/>
      <c r="L30" s="11"/>
      <c r="M30" s="11"/>
      <c r="N30" s="10"/>
      <c r="O30" s="11"/>
      <c r="P30" s="11"/>
      <c r="Q30" s="11"/>
      <c r="R30" s="10"/>
      <c r="S30" s="28" t="s">
        <v>396</v>
      </c>
      <c r="T30" s="11" t="s">
        <v>452</v>
      </c>
      <c r="U30" s="11"/>
      <c r="V30" s="11"/>
      <c r="W30" s="11"/>
      <c r="X30" s="28" t="s">
        <v>396</v>
      </c>
      <c r="Y30" s="11" t="s">
        <v>453</v>
      </c>
      <c r="Z30" s="11"/>
      <c r="AA30" s="11"/>
      <c r="AB30" s="11"/>
      <c r="AC30" s="28" t="s">
        <v>396</v>
      </c>
      <c r="AD30" s="11" t="s">
        <v>447</v>
      </c>
      <c r="AE30" s="11"/>
      <c r="AF30" s="11"/>
      <c r="AG30" s="11" t="s">
        <v>230</v>
      </c>
      <c r="AH30" s="1309"/>
      <c r="AI30" s="1309"/>
      <c r="AJ30" s="1309"/>
      <c r="AK30" s="1309"/>
      <c r="AL30" s="12" t="s">
        <v>1276</v>
      </c>
      <c r="AM30" s="268"/>
      <c r="AN30" s="108"/>
      <c r="AO30" s="108"/>
      <c r="AP30" s="269"/>
      <c r="AQ30" s="10"/>
      <c r="AR30" s="12"/>
      <c r="AS30" s="9"/>
    </row>
    <row r="31" spans="2:45" x14ac:dyDescent="0.15">
      <c r="B31" s="9"/>
      <c r="C31" s="9"/>
      <c r="G31" s="9"/>
      <c r="I31" s="13"/>
      <c r="J31" s="2" t="s">
        <v>454</v>
      </c>
      <c r="N31" s="9" t="s">
        <v>456</v>
      </c>
      <c r="R31" s="9" t="s">
        <v>459</v>
      </c>
      <c r="AM31" s="670" t="s">
        <v>396</v>
      </c>
      <c r="AN31" s="1173" t="s">
        <v>2098</v>
      </c>
      <c r="AO31" s="1173"/>
      <c r="AP31" s="1174"/>
      <c r="AQ31" s="9"/>
      <c r="AR31" s="13"/>
      <c r="AS31" s="9"/>
    </row>
    <row r="32" spans="2:45" x14ac:dyDescent="0.15">
      <c r="B32" s="9"/>
      <c r="C32" s="9"/>
      <c r="G32" s="9"/>
      <c r="I32" s="13"/>
      <c r="J32" s="2" t="s">
        <v>455</v>
      </c>
      <c r="N32" s="9" t="s">
        <v>457</v>
      </c>
      <c r="R32" s="9"/>
      <c r="S32" s="27" t="s">
        <v>396</v>
      </c>
      <c r="T32" s="2" t="s">
        <v>460</v>
      </c>
      <c r="X32" s="2" t="s">
        <v>461</v>
      </c>
      <c r="AA32" s="1197"/>
      <c r="AB32" s="1197"/>
      <c r="AC32" s="1197"/>
      <c r="AD32" s="1197"/>
      <c r="AE32" s="1197"/>
      <c r="AF32" s="1197"/>
      <c r="AG32" s="1197"/>
      <c r="AH32" s="1197"/>
      <c r="AI32" s="2" t="s">
        <v>968</v>
      </c>
      <c r="AM32" s="670" t="s">
        <v>396</v>
      </c>
      <c r="AN32" s="1173" t="s">
        <v>2099</v>
      </c>
      <c r="AO32" s="1173"/>
      <c r="AP32" s="1174"/>
      <c r="AQ32" s="9"/>
      <c r="AR32" s="13"/>
      <c r="AS32" s="9"/>
    </row>
    <row r="33" spans="2:45" x14ac:dyDescent="0.15">
      <c r="B33" s="9"/>
      <c r="C33" s="9"/>
      <c r="G33" s="9"/>
      <c r="I33" s="13"/>
      <c r="N33" s="9" t="s">
        <v>458</v>
      </c>
      <c r="R33" s="9"/>
      <c r="X33" s="2" t="s">
        <v>461</v>
      </c>
      <c r="AA33" s="1197"/>
      <c r="AB33" s="1197"/>
      <c r="AC33" s="1197"/>
      <c r="AD33" s="1197"/>
      <c r="AE33" s="1197"/>
      <c r="AF33" s="1197"/>
      <c r="AG33" s="1197"/>
      <c r="AH33" s="1197"/>
      <c r="AI33" s="2" t="s">
        <v>986</v>
      </c>
      <c r="AM33" s="267"/>
      <c r="AN33" s="110"/>
      <c r="AO33" s="110"/>
      <c r="AP33" s="110"/>
      <c r="AQ33" s="9"/>
      <c r="AR33" s="13"/>
      <c r="AS33" s="9"/>
    </row>
    <row r="34" spans="2:45" x14ac:dyDescent="0.15">
      <c r="B34" s="9"/>
      <c r="C34" s="9"/>
      <c r="G34" s="9"/>
      <c r="I34" s="13"/>
      <c r="N34" s="9"/>
      <c r="R34" s="9"/>
      <c r="X34" s="2" t="s">
        <v>461</v>
      </c>
      <c r="AA34" s="1197"/>
      <c r="AB34" s="1197"/>
      <c r="AC34" s="1197"/>
      <c r="AD34" s="1197"/>
      <c r="AE34" s="1197"/>
      <c r="AF34" s="1197"/>
      <c r="AG34" s="1197"/>
      <c r="AH34" s="1197"/>
      <c r="AI34" s="2" t="s">
        <v>986</v>
      </c>
      <c r="AM34" s="267"/>
      <c r="AN34" s="110"/>
      <c r="AO34" s="110"/>
      <c r="AP34" s="110"/>
      <c r="AQ34" s="9"/>
      <c r="AR34" s="13"/>
      <c r="AS34" s="9"/>
    </row>
    <row r="35" spans="2:45" x14ac:dyDescent="0.15">
      <c r="B35" s="9"/>
      <c r="C35" s="9"/>
      <c r="G35" s="9"/>
      <c r="I35" s="13"/>
      <c r="N35" s="9"/>
      <c r="R35" s="9"/>
      <c r="S35" s="27" t="s">
        <v>396</v>
      </c>
      <c r="T35" s="2" t="s">
        <v>462</v>
      </c>
      <c r="AM35" s="267"/>
      <c r="AN35" s="110"/>
      <c r="AO35" s="110"/>
      <c r="AP35" s="110"/>
      <c r="AQ35" s="9"/>
      <c r="AR35" s="13"/>
      <c r="AS35" s="9"/>
    </row>
    <row r="36" spans="2:45" x14ac:dyDescent="0.15">
      <c r="B36" s="9"/>
      <c r="C36" s="9"/>
      <c r="G36" s="9"/>
      <c r="I36" s="13"/>
      <c r="N36" s="9"/>
      <c r="R36" s="9"/>
      <c r="S36" s="27" t="s">
        <v>396</v>
      </c>
      <c r="T36" s="2" t="s">
        <v>463</v>
      </c>
      <c r="AM36" s="267"/>
      <c r="AN36" s="110"/>
      <c r="AO36" s="110"/>
      <c r="AP36" s="110"/>
      <c r="AQ36" s="9"/>
      <c r="AR36" s="13"/>
      <c r="AS36" s="9"/>
    </row>
    <row r="37" spans="2:45" x14ac:dyDescent="0.15">
      <c r="B37" s="9"/>
      <c r="C37" s="9"/>
      <c r="G37" s="9"/>
      <c r="I37" s="13"/>
      <c r="N37" s="9"/>
      <c r="R37" s="9" t="s">
        <v>464</v>
      </c>
      <c r="AM37" s="267"/>
      <c r="AN37" s="110"/>
      <c r="AO37" s="110"/>
      <c r="AP37" s="110"/>
      <c r="AQ37" s="9"/>
      <c r="AR37" s="13"/>
      <c r="AS37" s="9"/>
    </row>
    <row r="38" spans="2:45" x14ac:dyDescent="0.15">
      <c r="B38" s="9"/>
      <c r="C38" s="9"/>
      <c r="G38" s="9"/>
      <c r="I38" s="13"/>
      <c r="N38" s="9"/>
      <c r="R38" s="9"/>
      <c r="S38" s="27" t="s">
        <v>396</v>
      </c>
      <c r="T38" s="2" t="s">
        <v>1000</v>
      </c>
      <c r="X38" s="2" t="s">
        <v>465</v>
      </c>
      <c r="AA38" s="1197"/>
      <c r="AB38" s="1197"/>
      <c r="AC38" s="1197"/>
      <c r="AD38" s="1197"/>
      <c r="AE38" s="1197"/>
      <c r="AF38" s="1197"/>
      <c r="AG38" s="1197"/>
      <c r="AH38" s="1197"/>
      <c r="AI38" s="2" t="s">
        <v>1026</v>
      </c>
      <c r="AM38" s="267"/>
      <c r="AN38" s="110"/>
      <c r="AO38" s="110"/>
      <c r="AP38" s="110"/>
      <c r="AQ38" s="9"/>
      <c r="AR38" s="13"/>
      <c r="AS38" s="9"/>
    </row>
    <row r="39" spans="2:45" x14ac:dyDescent="0.15">
      <c r="B39" s="9"/>
      <c r="C39" s="9"/>
      <c r="G39" s="9"/>
      <c r="I39" s="13"/>
      <c r="N39" s="9"/>
      <c r="R39" s="9" t="s">
        <v>466</v>
      </c>
      <c r="AM39" s="267"/>
      <c r="AN39" s="110"/>
      <c r="AO39" s="110"/>
      <c r="AP39" s="110"/>
      <c r="AQ39" s="9"/>
      <c r="AR39" s="13"/>
      <c r="AS39" s="9"/>
    </row>
    <row r="40" spans="2:45" x14ac:dyDescent="0.15">
      <c r="B40" s="9"/>
      <c r="C40" s="9"/>
      <c r="G40" s="9"/>
      <c r="I40" s="13"/>
      <c r="J40" s="10"/>
      <c r="K40" s="11"/>
      <c r="L40" s="11"/>
      <c r="M40" s="11"/>
      <c r="N40" s="10"/>
      <c r="O40" s="11"/>
      <c r="P40" s="11"/>
      <c r="Q40" s="11"/>
      <c r="R40" s="10"/>
      <c r="S40" s="28" t="s">
        <v>396</v>
      </c>
      <c r="T40" s="11" t="s">
        <v>467</v>
      </c>
      <c r="U40" s="11"/>
      <c r="V40" s="11"/>
      <c r="W40" s="11"/>
      <c r="X40" s="11"/>
      <c r="Y40" s="11"/>
      <c r="Z40" s="11" t="s">
        <v>468</v>
      </c>
      <c r="AA40" s="11"/>
      <c r="AB40" s="11"/>
      <c r="AC40" s="1211"/>
      <c r="AD40" s="1211"/>
      <c r="AE40" s="1211"/>
      <c r="AF40" s="1211"/>
      <c r="AG40" s="1211"/>
      <c r="AH40" s="1211"/>
      <c r="AI40" s="1211"/>
      <c r="AJ40" s="11" t="s">
        <v>1001</v>
      </c>
      <c r="AK40" s="11"/>
      <c r="AL40" s="11"/>
      <c r="AM40" s="268"/>
      <c r="AN40" s="108"/>
      <c r="AO40" s="108"/>
      <c r="AP40" s="108"/>
      <c r="AQ40" s="10"/>
      <c r="AR40" s="12"/>
      <c r="AS40" s="9"/>
    </row>
    <row r="41" spans="2:45" x14ac:dyDescent="0.15">
      <c r="B41" s="9"/>
      <c r="C41" s="9"/>
      <c r="G41" s="9"/>
      <c r="I41" s="13"/>
      <c r="J41" s="2" t="s">
        <v>469</v>
      </c>
      <c r="N41" s="9" t="s">
        <v>473</v>
      </c>
      <c r="R41" s="9" t="s">
        <v>478</v>
      </c>
      <c r="AM41" s="670" t="s">
        <v>396</v>
      </c>
      <c r="AN41" s="1173" t="s">
        <v>2098</v>
      </c>
      <c r="AO41" s="1173"/>
      <c r="AP41" s="1174"/>
      <c r="AQ41" s="9"/>
      <c r="AR41" s="13"/>
      <c r="AS41" s="9"/>
    </row>
    <row r="42" spans="2:45" x14ac:dyDescent="0.15">
      <c r="B42" s="9"/>
      <c r="C42" s="9"/>
      <c r="G42" s="9"/>
      <c r="I42" s="13"/>
      <c r="J42" s="2" t="s">
        <v>470</v>
      </c>
      <c r="N42" s="9" t="s">
        <v>472</v>
      </c>
      <c r="R42" s="9"/>
      <c r="S42" s="27" t="s">
        <v>396</v>
      </c>
      <c r="T42" s="2" t="s">
        <v>675</v>
      </c>
      <c r="V42" s="27" t="s">
        <v>396</v>
      </c>
      <c r="W42" s="2" t="s">
        <v>676</v>
      </c>
      <c r="Z42" s="27" t="s">
        <v>396</v>
      </c>
      <c r="AA42" s="2" t="s">
        <v>446</v>
      </c>
      <c r="AD42" s="27" t="s">
        <v>396</v>
      </c>
      <c r="AE42" s="2" t="s">
        <v>430</v>
      </c>
      <c r="AH42" s="1197"/>
      <c r="AI42" s="1197"/>
      <c r="AJ42" s="1197"/>
      <c r="AK42" s="1197"/>
      <c r="AL42" s="2" t="s">
        <v>1026</v>
      </c>
      <c r="AM42" s="670" t="s">
        <v>396</v>
      </c>
      <c r="AN42" s="1173" t="s">
        <v>2099</v>
      </c>
      <c r="AO42" s="1173"/>
      <c r="AP42" s="1174"/>
      <c r="AQ42" s="9"/>
      <c r="AR42" s="13"/>
      <c r="AS42" s="9"/>
    </row>
    <row r="43" spans="2:45" x14ac:dyDescent="0.15">
      <c r="B43" s="9"/>
      <c r="C43" s="9"/>
      <c r="G43" s="9"/>
      <c r="I43" s="13"/>
      <c r="N43" s="10" t="s">
        <v>471</v>
      </c>
      <c r="O43" s="11"/>
      <c r="P43" s="11"/>
      <c r="Q43" s="11"/>
      <c r="R43" s="10"/>
      <c r="S43" s="11"/>
      <c r="T43" s="11"/>
      <c r="U43" s="11"/>
      <c r="V43" s="11"/>
      <c r="W43" s="11"/>
      <c r="X43" s="11"/>
      <c r="Y43" s="11"/>
      <c r="Z43" s="11"/>
      <c r="AA43" s="11"/>
      <c r="AB43" s="11"/>
      <c r="AC43" s="11"/>
      <c r="AD43" s="11"/>
      <c r="AE43" s="11"/>
      <c r="AF43" s="11"/>
      <c r="AG43" s="11"/>
      <c r="AH43" s="11"/>
      <c r="AI43" s="11"/>
      <c r="AJ43" s="11"/>
      <c r="AK43" s="11"/>
      <c r="AL43" s="11"/>
      <c r="AM43" s="267"/>
      <c r="AN43" s="110"/>
      <c r="AO43" s="110"/>
      <c r="AP43" s="110"/>
      <c r="AQ43" s="9"/>
      <c r="AR43" s="13"/>
      <c r="AS43" s="9"/>
    </row>
    <row r="44" spans="2:45" x14ac:dyDescent="0.15">
      <c r="B44" s="9"/>
      <c r="C44" s="9"/>
      <c r="G44" s="9"/>
      <c r="I44" s="13"/>
      <c r="N44" s="9" t="s">
        <v>474</v>
      </c>
      <c r="R44" s="9" t="s">
        <v>478</v>
      </c>
      <c r="AM44" s="267"/>
      <c r="AN44" s="110"/>
      <c r="AO44" s="110"/>
      <c r="AP44" s="110"/>
      <c r="AQ44" s="9"/>
      <c r="AR44" s="13"/>
      <c r="AS44" s="9"/>
    </row>
    <row r="45" spans="2:45" x14ac:dyDescent="0.15">
      <c r="B45" s="9"/>
      <c r="C45" s="9"/>
      <c r="G45" s="9"/>
      <c r="I45" s="13"/>
      <c r="N45" s="9" t="s">
        <v>472</v>
      </c>
      <c r="R45" s="9"/>
      <c r="S45" s="27" t="s">
        <v>396</v>
      </c>
      <c r="T45" s="2" t="s">
        <v>675</v>
      </c>
      <c r="V45" s="27" t="s">
        <v>396</v>
      </c>
      <c r="W45" s="2" t="s">
        <v>676</v>
      </c>
      <c r="Z45" s="27" t="s">
        <v>396</v>
      </c>
      <c r="AA45" s="2" t="s">
        <v>446</v>
      </c>
      <c r="AD45" s="27" t="s">
        <v>396</v>
      </c>
      <c r="AE45" s="2" t="s">
        <v>430</v>
      </c>
      <c r="AH45" s="1197"/>
      <c r="AI45" s="1197"/>
      <c r="AJ45" s="1197"/>
      <c r="AK45" s="1197"/>
      <c r="AL45" s="2" t="s">
        <v>1026</v>
      </c>
      <c r="AM45" s="267"/>
      <c r="AN45" s="110"/>
      <c r="AO45" s="110"/>
      <c r="AP45" s="110"/>
      <c r="AQ45" s="9"/>
      <c r="AR45" s="13"/>
      <c r="AS45" s="9"/>
    </row>
    <row r="46" spans="2:45" x14ac:dyDescent="0.15">
      <c r="B46" s="9"/>
      <c r="C46" s="9"/>
      <c r="G46" s="9"/>
      <c r="I46" s="13"/>
      <c r="N46" s="9" t="s">
        <v>475</v>
      </c>
      <c r="R46" s="9" t="s">
        <v>1002</v>
      </c>
      <c r="AM46" s="267"/>
      <c r="AN46" s="110"/>
      <c r="AO46" s="110"/>
      <c r="AP46" s="110"/>
      <c r="AQ46" s="9"/>
      <c r="AR46" s="13"/>
      <c r="AS46" s="9"/>
    </row>
    <row r="47" spans="2:45" x14ac:dyDescent="0.15">
      <c r="B47" s="9"/>
      <c r="C47" s="9"/>
      <c r="G47" s="9"/>
      <c r="I47" s="13"/>
      <c r="N47" s="10" t="s">
        <v>1003</v>
      </c>
      <c r="O47" s="11"/>
      <c r="P47" s="11"/>
      <c r="Q47" s="11"/>
      <c r="R47" s="10"/>
      <c r="S47" s="28" t="s">
        <v>396</v>
      </c>
      <c r="T47" s="11" t="s">
        <v>675</v>
      </c>
      <c r="U47" s="11"/>
      <c r="V47" s="28" t="s">
        <v>396</v>
      </c>
      <c r="W47" s="11" t="s">
        <v>676</v>
      </c>
      <c r="X47" s="11"/>
      <c r="Y47" s="11"/>
      <c r="Z47" s="28" t="s">
        <v>396</v>
      </c>
      <c r="AA47" s="11" t="s">
        <v>446</v>
      </c>
      <c r="AB47" s="11"/>
      <c r="AC47" s="11"/>
      <c r="AD47" s="28" t="s">
        <v>396</v>
      </c>
      <c r="AE47" s="11" t="s">
        <v>430</v>
      </c>
      <c r="AF47" s="11"/>
      <c r="AG47" s="11"/>
      <c r="AH47" s="1211"/>
      <c r="AI47" s="1211"/>
      <c r="AJ47" s="1211"/>
      <c r="AK47" s="1211"/>
      <c r="AL47" s="11" t="s">
        <v>1026</v>
      </c>
      <c r="AM47" s="267"/>
      <c r="AN47" s="110"/>
      <c r="AO47" s="110"/>
      <c r="AP47" s="110"/>
      <c r="AQ47" s="9"/>
      <c r="AR47" s="13"/>
      <c r="AS47" s="9"/>
    </row>
    <row r="48" spans="2:45" x14ac:dyDescent="0.15">
      <c r="B48" s="9"/>
      <c r="C48" s="9"/>
      <c r="G48" s="9"/>
      <c r="I48" s="13"/>
      <c r="N48" s="9" t="s">
        <v>476</v>
      </c>
      <c r="R48" s="9" t="s">
        <v>478</v>
      </c>
      <c r="AM48" s="267"/>
      <c r="AN48" s="110"/>
      <c r="AO48" s="110"/>
      <c r="AP48" s="110"/>
      <c r="AQ48" s="9"/>
      <c r="AR48" s="13"/>
      <c r="AS48" s="9"/>
    </row>
    <row r="49" spans="2:45" x14ac:dyDescent="0.15">
      <c r="B49" s="9"/>
      <c r="C49" s="9"/>
      <c r="G49" s="9"/>
      <c r="I49" s="13"/>
      <c r="N49" s="9" t="s">
        <v>472</v>
      </c>
      <c r="R49" s="9"/>
      <c r="S49" s="27" t="s">
        <v>396</v>
      </c>
      <c r="T49" s="2" t="s">
        <v>675</v>
      </c>
      <c r="V49" s="27" t="s">
        <v>396</v>
      </c>
      <c r="W49" s="2" t="s">
        <v>676</v>
      </c>
      <c r="Z49" s="27" t="s">
        <v>396</v>
      </c>
      <c r="AA49" s="2" t="s">
        <v>446</v>
      </c>
      <c r="AD49" s="27" t="s">
        <v>396</v>
      </c>
      <c r="AE49" s="2" t="s">
        <v>430</v>
      </c>
      <c r="AH49" s="1197"/>
      <c r="AI49" s="1197"/>
      <c r="AJ49" s="1197"/>
      <c r="AK49" s="1197"/>
      <c r="AL49" s="2" t="s">
        <v>1026</v>
      </c>
      <c r="AM49" s="267"/>
      <c r="AN49" s="110"/>
      <c r="AO49" s="110"/>
      <c r="AP49" s="110"/>
      <c r="AQ49" s="9"/>
      <c r="AR49" s="13"/>
      <c r="AS49" s="9"/>
    </row>
    <row r="50" spans="2:45" x14ac:dyDescent="0.15">
      <c r="B50" s="9"/>
      <c r="C50" s="9"/>
      <c r="G50" s="9"/>
      <c r="I50" s="13"/>
      <c r="N50" s="9" t="s">
        <v>475</v>
      </c>
      <c r="R50" s="9" t="s">
        <v>1002</v>
      </c>
      <c r="AM50" s="267"/>
      <c r="AN50" s="110"/>
      <c r="AO50" s="110"/>
      <c r="AP50" s="110"/>
      <c r="AQ50" s="9"/>
      <c r="AR50" s="13"/>
      <c r="AS50" s="9"/>
    </row>
    <row r="51" spans="2:45" x14ac:dyDescent="0.15">
      <c r="B51" s="9"/>
      <c r="C51" s="9"/>
      <c r="G51" s="9"/>
      <c r="I51" s="13"/>
      <c r="N51" s="9" t="s">
        <v>1003</v>
      </c>
      <c r="R51" s="9"/>
      <c r="S51" s="27" t="s">
        <v>396</v>
      </c>
      <c r="T51" s="2" t="s">
        <v>675</v>
      </c>
      <c r="V51" s="27" t="s">
        <v>396</v>
      </c>
      <c r="W51" s="2" t="s">
        <v>676</v>
      </c>
      <c r="Z51" s="27" t="s">
        <v>396</v>
      </c>
      <c r="AA51" s="2" t="s">
        <v>446</v>
      </c>
      <c r="AD51" s="27" t="s">
        <v>396</v>
      </c>
      <c r="AE51" s="2" t="s">
        <v>430</v>
      </c>
      <c r="AH51" s="1197"/>
      <c r="AI51" s="1197"/>
      <c r="AJ51" s="1197"/>
      <c r="AK51" s="1197"/>
      <c r="AL51" s="2" t="s">
        <v>1026</v>
      </c>
      <c r="AM51" s="267"/>
      <c r="AN51" s="110"/>
      <c r="AO51" s="110"/>
      <c r="AP51" s="110"/>
      <c r="AQ51" s="9"/>
      <c r="AR51" s="13"/>
      <c r="AS51" s="9"/>
    </row>
    <row r="52" spans="2:45" x14ac:dyDescent="0.15">
      <c r="B52" s="9"/>
      <c r="C52" s="9"/>
      <c r="G52" s="9"/>
      <c r="I52" s="13"/>
      <c r="N52" s="29" t="s">
        <v>396</v>
      </c>
      <c r="O52" s="11" t="s">
        <v>297</v>
      </c>
      <c r="P52" s="11"/>
      <c r="Q52" s="11"/>
      <c r="R52" s="10"/>
      <c r="S52" s="11"/>
      <c r="T52" s="11"/>
      <c r="U52" s="11"/>
      <c r="V52" s="11"/>
      <c r="W52" s="11"/>
      <c r="X52" s="11"/>
      <c r="Y52" s="11"/>
      <c r="Z52" s="11"/>
      <c r="AA52" s="11"/>
      <c r="AB52" s="11"/>
      <c r="AC52" s="11"/>
      <c r="AD52" s="11"/>
      <c r="AE52" s="11"/>
      <c r="AF52" s="11"/>
      <c r="AG52" s="11"/>
      <c r="AH52" s="11"/>
      <c r="AI52" s="11"/>
      <c r="AJ52" s="11"/>
      <c r="AK52" s="11"/>
      <c r="AL52" s="11"/>
      <c r="AM52" s="267"/>
      <c r="AN52" s="110"/>
      <c r="AO52" s="110"/>
      <c r="AP52" s="110"/>
      <c r="AQ52" s="9"/>
      <c r="AR52" s="13"/>
      <c r="AS52" s="9"/>
    </row>
    <row r="53" spans="2:45" x14ac:dyDescent="0.15">
      <c r="B53" s="9"/>
      <c r="C53" s="9"/>
      <c r="G53" s="9"/>
      <c r="I53" s="13"/>
      <c r="N53" s="9" t="s">
        <v>477</v>
      </c>
      <c r="R53" s="9" t="s">
        <v>478</v>
      </c>
      <c r="AM53" s="267"/>
      <c r="AN53" s="110"/>
      <c r="AO53" s="110"/>
      <c r="AP53" s="110"/>
      <c r="AQ53" s="9"/>
      <c r="AR53" s="13"/>
      <c r="AS53" s="9"/>
    </row>
    <row r="54" spans="2:45" x14ac:dyDescent="0.15">
      <c r="B54" s="9"/>
      <c r="C54" s="9"/>
      <c r="G54" s="9"/>
      <c r="I54" s="13"/>
      <c r="N54" s="9" t="s">
        <v>472</v>
      </c>
      <c r="R54" s="9"/>
      <c r="S54" s="27" t="s">
        <v>396</v>
      </c>
      <c r="T54" s="2" t="s">
        <v>675</v>
      </c>
      <c r="V54" s="27" t="s">
        <v>396</v>
      </c>
      <c r="W54" s="2" t="s">
        <v>676</v>
      </c>
      <c r="AD54" s="27" t="s">
        <v>396</v>
      </c>
      <c r="AE54" s="2" t="s">
        <v>430</v>
      </c>
      <c r="AH54" s="1197"/>
      <c r="AI54" s="1197"/>
      <c r="AJ54" s="1197"/>
      <c r="AK54" s="1197"/>
      <c r="AL54" s="2" t="s">
        <v>1026</v>
      </c>
      <c r="AM54" s="267"/>
      <c r="AN54" s="110"/>
      <c r="AO54" s="110"/>
      <c r="AP54" s="110"/>
      <c r="AQ54" s="9"/>
      <c r="AR54" s="13"/>
      <c r="AS54" s="9"/>
    </row>
    <row r="55" spans="2:45" x14ac:dyDescent="0.15">
      <c r="B55" s="9"/>
      <c r="C55" s="9"/>
      <c r="G55" s="9"/>
      <c r="I55" s="13"/>
      <c r="N55" s="9" t="s">
        <v>475</v>
      </c>
      <c r="R55" s="9" t="s">
        <v>1002</v>
      </c>
      <c r="AM55" s="267"/>
      <c r="AN55" s="110"/>
      <c r="AO55" s="110"/>
      <c r="AP55" s="110"/>
      <c r="AQ55" s="9"/>
      <c r="AR55" s="13"/>
      <c r="AS55" s="9"/>
    </row>
    <row r="56" spans="2:45" x14ac:dyDescent="0.15">
      <c r="B56" s="9"/>
      <c r="C56" s="9"/>
      <c r="G56" s="9"/>
      <c r="I56" s="13"/>
      <c r="N56" s="9" t="s">
        <v>1003</v>
      </c>
      <c r="R56" s="9"/>
      <c r="S56" s="27" t="s">
        <v>396</v>
      </c>
      <c r="T56" s="2" t="s">
        <v>675</v>
      </c>
      <c r="V56" s="27" t="s">
        <v>396</v>
      </c>
      <c r="W56" s="2" t="s">
        <v>676</v>
      </c>
      <c r="AD56" s="27" t="s">
        <v>396</v>
      </c>
      <c r="AE56" s="2" t="s">
        <v>430</v>
      </c>
      <c r="AH56" s="1197"/>
      <c r="AI56" s="1197"/>
      <c r="AJ56" s="1197"/>
      <c r="AK56" s="1197"/>
      <c r="AL56" s="2" t="s">
        <v>1026</v>
      </c>
      <c r="AM56" s="267"/>
      <c r="AN56" s="110"/>
      <c r="AO56" s="110"/>
      <c r="AP56" s="110"/>
      <c r="AQ56" s="9"/>
      <c r="AR56" s="13"/>
      <c r="AS56" s="9"/>
    </row>
    <row r="57" spans="2:45" x14ac:dyDescent="0.15">
      <c r="B57" s="9"/>
      <c r="C57" s="9"/>
      <c r="G57" s="9"/>
      <c r="I57" s="13"/>
      <c r="J57" s="10"/>
      <c r="K57" s="11"/>
      <c r="L57" s="11"/>
      <c r="M57" s="12"/>
      <c r="N57" s="29" t="s">
        <v>396</v>
      </c>
      <c r="O57" s="11" t="s">
        <v>297</v>
      </c>
      <c r="P57" s="11"/>
      <c r="Q57" s="11"/>
      <c r="R57" s="10"/>
      <c r="S57" s="11"/>
      <c r="T57" s="11"/>
      <c r="U57" s="11"/>
      <c r="V57" s="11"/>
      <c r="W57" s="11"/>
      <c r="X57" s="11"/>
      <c r="Y57" s="11"/>
      <c r="Z57" s="11"/>
      <c r="AA57" s="11"/>
      <c r="AB57" s="11"/>
      <c r="AC57" s="11"/>
      <c r="AD57" s="11"/>
      <c r="AE57" s="11"/>
      <c r="AF57" s="11"/>
      <c r="AG57" s="11"/>
      <c r="AH57" s="11"/>
      <c r="AI57" s="11"/>
      <c r="AJ57" s="11"/>
      <c r="AK57" s="11"/>
      <c r="AL57" s="11"/>
      <c r="AM57" s="268"/>
      <c r="AN57" s="108"/>
      <c r="AO57" s="108"/>
      <c r="AP57" s="108"/>
      <c r="AQ57" s="10"/>
      <c r="AR57" s="12"/>
      <c r="AS57" s="9"/>
    </row>
    <row r="58" spans="2:45" x14ac:dyDescent="0.15">
      <c r="B58" s="9"/>
      <c r="C58" s="9"/>
      <c r="G58" s="9"/>
      <c r="I58" s="13"/>
      <c r="J58" s="2" t="s">
        <v>677</v>
      </c>
      <c r="N58" s="9" t="s">
        <v>683</v>
      </c>
      <c r="R58" s="25" t="s">
        <v>396</v>
      </c>
      <c r="S58" s="2" t="s">
        <v>684</v>
      </c>
      <c r="AM58" s="670" t="s">
        <v>396</v>
      </c>
      <c r="AN58" s="1173" t="s">
        <v>2098</v>
      </c>
      <c r="AO58" s="1173"/>
      <c r="AP58" s="1174"/>
      <c r="AQ58" s="9"/>
      <c r="AR58" s="13"/>
      <c r="AS58" s="9"/>
    </row>
    <row r="59" spans="2:45" x14ac:dyDescent="0.15">
      <c r="B59" s="9"/>
      <c r="C59" s="9"/>
      <c r="G59" s="9"/>
      <c r="I59" s="13"/>
      <c r="J59" s="2" t="s">
        <v>678</v>
      </c>
      <c r="N59" s="9"/>
      <c r="R59" s="25" t="s">
        <v>396</v>
      </c>
      <c r="S59" s="2" t="s">
        <v>1004</v>
      </c>
      <c r="AM59" s="670" t="s">
        <v>396</v>
      </c>
      <c r="AN59" s="1173" t="s">
        <v>2095</v>
      </c>
      <c r="AO59" s="1173"/>
      <c r="AP59" s="1174"/>
      <c r="AQ59" s="9"/>
      <c r="AR59" s="13"/>
      <c r="AS59" s="9"/>
    </row>
    <row r="60" spans="2:45" x14ac:dyDescent="0.15">
      <c r="B60" s="9"/>
      <c r="C60" s="9"/>
      <c r="G60" s="9"/>
      <c r="I60" s="13"/>
      <c r="J60" s="2" t="s">
        <v>679</v>
      </c>
      <c r="N60" s="10"/>
      <c r="O60" s="11"/>
      <c r="P60" s="11"/>
      <c r="Q60" s="11"/>
      <c r="R60" s="10"/>
      <c r="S60" s="11" t="s">
        <v>1025</v>
      </c>
      <c r="T60" s="28" t="s">
        <v>396</v>
      </c>
      <c r="U60" s="11" t="s">
        <v>685</v>
      </c>
      <c r="V60" s="11"/>
      <c r="W60" s="11"/>
      <c r="X60" s="11"/>
      <c r="Y60" s="11"/>
      <c r="Z60" s="28" t="s">
        <v>396</v>
      </c>
      <c r="AA60" s="11" t="s">
        <v>494</v>
      </c>
      <c r="AB60" s="11"/>
      <c r="AC60" s="11"/>
      <c r="AD60" s="1211"/>
      <c r="AE60" s="1211"/>
      <c r="AF60" s="1211"/>
      <c r="AG60" s="1211"/>
      <c r="AH60" s="1211"/>
      <c r="AI60" s="1211"/>
      <c r="AJ60" s="11" t="s">
        <v>1026</v>
      </c>
      <c r="AK60" s="11"/>
      <c r="AL60" s="12"/>
      <c r="AM60" s="670" t="s">
        <v>396</v>
      </c>
      <c r="AN60" s="1173" t="s">
        <v>2099</v>
      </c>
      <c r="AO60" s="1173"/>
      <c r="AP60" s="1174"/>
      <c r="AQ60" s="9"/>
      <c r="AR60" s="13"/>
      <c r="AS60" s="9"/>
    </row>
    <row r="61" spans="2:45" x14ac:dyDescent="0.15">
      <c r="B61" s="9"/>
      <c r="C61" s="9"/>
      <c r="G61" s="9"/>
      <c r="I61" s="13"/>
      <c r="N61" s="9" t="s">
        <v>686</v>
      </c>
      <c r="R61" s="25" t="s">
        <v>396</v>
      </c>
      <c r="S61" s="2" t="s">
        <v>684</v>
      </c>
      <c r="AM61" s="267"/>
      <c r="AN61" s="110"/>
      <c r="AO61" s="110"/>
      <c r="AP61" s="110"/>
      <c r="AQ61" s="9"/>
      <c r="AR61" s="13"/>
      <c r="AS61" s="9"/>
    </row>
    <row r="62" spans="2:45" x14ac:dyDescent="0.15">
      <c r="B62" s="9"/>
      <c r="C62" s="9"/>
      <c r="G62" s="9"/>
      <c r="I62" s="13"/>
      <c r="J62" s="31" t="s">
        <v>680</v>
      </c>
      <c r="N62" s="9"/>
      <c r="R62" s="25" t="s">
        <v>396</v>
      </c>
      <c r="S62" s="2" t="s">
        <v>1005</v>
      </c>
      <c r="AM62" s="267"/>
      <c r="AN62" s="110"/>
      <c r="AO62" s="110"/>
      <c r="AP62" s="110"/>
      <c r="AQ62" s="9"/>
      <c r="AR62" s="13"/>
      <c r="AS62" s="9"/>
    </row>
    <row r="63" spans="2:45" x14ac:dyDescent="0.15">
      <c r="B63" s="9"/>
      <c r="C63" s="9"/>
      <c r="G63" s="9"/>
      <c r="I63" s="13"/>
      <c r="J63" s="31" t="s">
        <v>1006</v>
      </c>
      <c r="N63" s="10"/>
      <c r="O63" s="11"/>
      <c r="P63" s="11"/>
      <c r="Q63" s="11"/>
      <c r="R63" s="10"/>
      <c r="S63" s="11" t="s">
        <v>970</v>
      </c>
      <c r="T63" s="28" t="s">
        <v>396</v>
      </c>
      <c r="U63" s="11" t="s">
        <v>685</v>
      </c>
      <c r="V63" s="11"/>
      <c r="W63" s="11"/>
      <c r="X63" s="11"/>
      <c r="Y63" s="11"/>
      <c r="Z63" s="28" t="s">
        <v>396</v>
      </c>
      <c r="AA63" s="11" t="s">
        <v>494</v>
      </c>
      <c r="AB63" s="11"/>
      <c r="AC63" s="11"/>
      <c r="AD63" s="1211"/>
      <c r="AE63" s="1211"/>
      <c r="AF63" s="1211"/>
      <c r="AG63" s="1211"/>
      <c r="AH63" s="1211"/>
      <c r="AI63" s="1211"/>
      <c r="AJ63" s="11" t="s">
        <v>1026</v>
      </c>
      <c r="AK63" s="11"/>
      <c r="AL63" s="12"/>
      <c r="AM63" s="267"/>
      <c r="AN63" s="110"/>
      <c r="AO63" s="110"/>
      <c r="AP63" s="110"/>
      <c r="AQ63" s="9"/>
      <c r="AR63" s="13"/>
      <c r="AS63" s="9"/>
    </row>
    <row r="64" spans="2:45" x14ac:dyDescent="0.15">
      <c r="B64" s="9"/>
      <c r="C64" s="9"/>
      <c r="G64" s="9"/>
      <c r="I64" s="13"/>
      <c r="J64" s="31" t="s">
        <v>682</v>
      </c>
      <c r="N64" s="9" t="s">
        <v>687</v>
      </c>
      <c r="R64" s="25" t="s">
        <v>396</v>
      </c>
      <c r="S64" s="2" t="s">
        <v>684</v>
      </c>
      <c r="AM64" s="267"/>
      <c r="AN64" s="110"/>
      <c r="AO64" s="110"/>
      <c r="AP64" s="110"/>
      <c r="AQ64" s="9"/>
      <c r="AR64" s="13"/>
      <c r="AS64" s="9"/>
    </row>
    <row r="65" spans="2:45" x14ac:dyDescent="0.15">
      <c r="B65" s="9"/>
      <c r="C65" s="9"/>
      <c r="G65" s="9"/>
      <c r="I65" s="13"/>
      <c r="J65" s="31" t="s">
        <v>681</v>
      </c>
      <c r="N65" s="9"/>
      <c r="R65" s="25" t="s">
        <v>396</v>
      </c>
      <c r="S65" s="2" t="s">
        <v>1007</v>
      </c>
      <c r="AM65" s="267"/>
      <c r="AN65" s="110"/>
      <c r="AO65" s="110"/>
      <c r="AP65" s="110"/>
      <c r="AQ65" s="9"/>
      <c r="AR65" s="13"/>
      <c r="AS65" s="9"/>
    </row>
    <row r="66" spans="2:45" x14ac:dyDescent="0.15">
      <c r="B66" s="9"/>
      <c r="C66" s="9"/>
      <c r="G66" s="9"/>
      <c r="I66" s="13"/>
      <c r="N66" s="29" t="s">
        <v>396</v>
      </c>
      <c r="O66" s="11" t="s">
        <v>297</v>
      </c>
      <c r="P66" s="11"/>
      <c r="Q66" s="11"/>
      <c r="R66" s="10"/>
      <c r="S66" s="11" t="s">
        <v>967</v>
      </c>
      <c r="T66" s="28" t="s">
        <v>396</v>
      </c>
      <c r="U66" s="11" t="s">
        <v>685</v>
      </c>
      <c r="V66" s="11"/>
      <c r="W66" s="11"/>
      <c r="X66" s="11"/>
      <c r="Y66" s="11"/>
      <c r="Z66" s="28" t="s">
        <v>396</v>
      </c>
      <c r="AA66" s="11" t="s">
        <v>494</v>
      </c>
      <c r="AB66" s="11"/>
      <c r="AC66" s="11"/>
      <c r="AD66" s="1211"/>
      <c r="AE66" s="1211"/>
      <c r="AF66" s="1211"/>
      <c r="AG66" s="1211"/>
      <c r="AH66" s="1211"/>
      <c r="AI66" s="1211"/>
      <c r="AJ66" s="11" t="s">
        <v>1026</v>
      </c>
      <c r="AK66" s="11"/>
      <c r="AL66" s="12"/>
      <c r="AM66" s="267"/>
      <c r="AN66" s="110"/>
      <c r="AO66" s="110"/>
      <c r="AP66" s="110"/>
      <c r="AQ66" s="9"/>
      <c r="AR66" s="13"/>
      <c r="AS66" s="9"/>
    </row>
    <row r="67" spans="2:45" x14ac:dyDescent="0.15">
      <c r="B67" s="9"/>
      <c r="C67" s="9"/>
      <c r="G67" s="9"/>
      <c r="I67" s="13"/>
      <c r="N67" s="9" t="s">
        <v>688</v>
      </c>
      <c r="R67" s="25" t="s">
        <v>396</v>
      </c>
      <c r="S67" s="2" t="s">
        <v>684</v>
      </c>
      <c r="AM67" s="267"/>
      <c r="AN67" s="110"/>
      <c r="AO67" s="110"/>
      <c r="AP67" s="110"/>
      <c r="AQ67" s="9"/>
      <c r="AR67" s="13"/>
      <c r="AS67" s="9"/>
    </row>
    <row r="68" spans="2:45" x14ac:dyDescent="0.15">
      <c r="B68" s="9"/>
      <c r="C68" s="9"/>
      <c r="G68" s="9"/>
      <c r="I68" s="13"/>
      <c r="N68" s="9"/>
      <c r="R68" s="25" t="s">
        <v>396</v>
      </c>
      <c r="S68" s="2" t="s">
        <v>1035</v>
      </c>
      <c r="AM68" s="267"/>
      <c r="AN68" s="110"/>
      <c r="AO68" s="110"/>
      <c r="AP68" s="110"/>
      <c r="AQ68" s="9"/>
      <c r="AR68" s="13"/>
      <c r="AS68" s="9"/>
    </row>
    <row r="69" spans="2:45" x14ac:dyDescent="0.15">
      <c r="B69" s="9"/>
      <c r="C69" s="9"/>
      <c r="G69" s="9"/>
      <c r="I69" s="13"/>
      <c r="J69" s="10"/>
      <c r="K69" s="11"/>
      <c r="L69" s="11"/>
      <c r="M69" s="12"/>
      <c r="N69" s="29" t="s">
        <v>396</v>
      </c>
      <c r="O69" s="11" t="s">
        <v>297</v>
      </c>
      <c r="P69" s="11"/>
      <c r="Q69" s="11"/>
      <c r="R69" s="10"/>
      <c r="S69" s="11" t="s">
        <v>967</v>
      </c>
      <c r="T69" s="28" t="s">
        <v>396</v>
      </c>
      <c r="U69" s="11" t="s">
        <v>685</v>
      </c>
      <c r="V69" s="11"/>
      <c r="W69" s="11"/>
      <c r="X69" s="11"/>
      <c r="Y69" s="11"/>
      <c r="Z69" s="28" t="s">
        <v>396</v>
      </c>
      <c r="AA69" s="11" t="s">
        <v>494</v>
      </c>
      <c r="AB69" s="11"/>
      <c r="AC69" s="11"/>
      <c r="AD69" s="1211"/>
      <c r="AE69" s="1211"/>
      <c r="AF69" s="1211"/>
      <c r="AG69" s="1211"/>
      <c r="AH69" s="1211"/>
      <c r="AI69" s="1211"/>
      <c r="AJ69" s="11" t="s">
        <v>1026</v>
      </c>
      <c r="AK69" s="11"/>
      <c r="AL69" s="12"/>
      <c r="AM69" s="268"/>
      <c r="AN69" s="108"/>
      <c r="AO69" s="108"/>
      <c r="AP69" s="108"/>
      <c r="AQ69" s="10"/>
      <c r="AR69" s="12"/>
      <c r="AS69" s="9"/>
    </row>
    <row r="70" spans="2:45" x14ac:dyDescent="0.15">
      <c r="B70" s="9"/>
      <c r="C70" s="9"/>
      <c r="G70" s="9"/>
      <c r="I70" s="13"/>
      <c r="J70" s="2" t="s">
        <v>689</v>
      </c>
      <c r="N70" s="9" t="s">
        <v>683</v>
      </c>
      <c r="R70" s="25" t="s">
        <v>396</v>
      </c>
      <c r="S70" s="2" t="s">
        <v>693</v>
      </c>
      <c r="U70" s="2" t="s">
        <v>230</v>
      </c>
      <c r="V70" s="27" t="s">
        <v>396</v>
      </c>
      <c r="W70" s="2" t="s">
        <v>694</v>
      </c>
      <c r="Z70" s="27" t="s">
        <v>396</v>
      </c>
      <c r="AA70" s="2" t="s">
        <v>695</v>
      </c>
      <c r="AE70" s="27" t="s">
        <v>396</v>
      </c>
      <c r="AF70" s="2" t="s">
        <v>1008</v>
      </c>
      <c r="AJ70" s="2" t="s">
        <v>1009</v>
      </c>
      <c r="AM70" s="670" t="s">
        <v>396</v>
      </c>
      <c r="AN70" s="1173" t="s">
        <v>2098</v>
      </c>
      <c r="AO70" s="1173"/>
      <c r="AP70" s="1174"/>
      <c r="AQ70" s="9"/>
      <c r="AR70" s="13"/>
      <c r="AS70" s="9"/>
    </row>
    <row r="71" spans="2:45" x14ac:dyDescent="0.15">
      <c r="B71" s="9"/>
      <c r="C71" s="9"/>
      <c r="G71" s="9"/>
      <c r="I71" s="13"/>
      <c r="J71" s="2" t="s">
        <v>690</v>
      </c>
      <c r="N71" s="9"/>
      <c r="R71" s="25" t="s">
        <v>396</v>
      </c>
      <c r="S71" s="2" t="s">
        <v>697</v>
      </c>
      <c r="U71" s="2" t="s">
        <v>1025</v>
      </c>
      <c r="V71" s="27" t="s">
        <v>396</v>
      </c>
      <c r="W71" s="2" t="s">
        <v>698</v>
      </c>
      <c r="AI71" s="2" t="s">
        <v>1010</v>
      </c>
      <c r="AM71" s="670" t="s">
        <v>396</v>
      </c>
      <c r="AN71" s="1173" t="s">
        <v>2099</v>
      </c>
      <c r="AO71" s="1173"/>
      <c r="AP71" s="1174"/>
      <c r="AQ71" s="9"/>
      <c r="AR71" s="13"/>
      <c r="AS71" s="9"/>
    </row>
    <row r="72" spans="2:45" x14ac:dyDescent="0.15">
      <c r="B72" s="9"/>
      <c r="C72" s="9"/>
      <c r="G72" s="9"/>
      <c r="I72" s="13"/>
      <c r="N72" s="10"/>
      <c r="O72" s="11"/>
      <c r="P72" s="11"/>
      <c r="Q72" s="11"/>
      <c r="R72" s="29" t="s">
        <v>396</v>
      </c>
      <c r="S72" s="11" t="s">
        <v>699</v>
      </c>
      <c r="T72" s="11"/>
      <c r="U72" s="11" t="s">
        <v>1025</v>
      </c>
      <c r="V72" s="28" t="s">
        <v>396</v>
      </c>
      <c r="W72" s="11" t="s">
        <v>700</v>
      </c>
      <c r="X72" s="11"/>
      <c r="Y72" s="11"/>
      <c r="Z72" s="11"/>
      <c r="AA72" s="11"/>
      <c r="AB72" s="11"/>
      <c r="AC72" s="11"/>
      <c r="AD72" s="11"/>
      <c r="AE72" s="11"/>
      <c r="AF72" s="11"/>
      <c r="AG72" s="11"/>
      <c r="AH72" s="11"/>
      <c r="AI72" s="11" t="s">
        <v>1010</v>
      </c>
      <c r="AJ72" s="11"/>
      <c r="AK72" s="11"/>
      <c r="AL72" s="12"/>
      <c r="AM72" s="267"/>
      <c r="AN72" s="110"/>
      <c r="AO72" s="110"/>
      <c r="AP72" s="110"/>
      <c r="AQ72" s="9"/>
      <c r="AR72" s="13"/>
      <c r="AS72" s="9"/>
    </row>
    <row r="73" spans="2:45" x14ac:dyDescent="0.15">
      <c r="B73" s="9"/>
      <c r="C73" s="9"/>
      <c r="G73" s="9"/>
      <c r="I73" s="13"/>
      <c r="J73" s="31" t="s">
        <v>691</v>
      </c>
      <c r="N73" s="9" t="s">
        <v>686</v>
      </c>
      <c r="R73" s="25" t="s">
        <v>396</v>
      </c>
      <c r="S73" s="2" t="s">
        <v>1011</v>
      </c>
      <c r="U73" s="2" t="s">
        <v>990</v>
      </c>
      <c r="V73" s="27" t="s">
        <v>396</v>
      </c>
      <c r="W73" s="2" t="s">
        <v>694</v>
      </c>
      <c r="Z73" s="27" t="s">
        <v>396</v>
      </c>
      <c r="AA73" s="2" t="s">
        <v>695</v>
      </c>
      <c r="AE73" s="27" t="s">
        <v>396</v>
      </c>
      <c r="AF73" s="2" t="s">
        <v>1008</v>
      </c>
      <c r="AJ73" s="2" t="s">
        <v>1009</v>
      </c>
      <c r="AM73" s="267"/>
      <c r="AN73" s="110"/>
      <c r="AO73" s="110"/>
      <c r="AP73" s="110"/>
      <c r="AQ73" s="9"/>
      <c r="AR73" s="13"/>
      <c r="AS73" s="9"/>
    </row>
    <row r="74" spans="2:45" x14ac:dyDescent="0.15">
      <c r="B74" s="9"/>
      <c r="C74" s="9"/>
      <c r="G74" s="9"/>
      <c r="I74" s="13"/>
      <c r="J74" s="31" t="s">
        <v>692</v>
      </c>
      <c r="N74" s="9"/>
      <c r="R74" s="25" t="s">
        <v>396</v>
      </c>
      <c r="S74" s="2" t="s">
        <v>697</v>
      </c>
      <c r="U74" s="2" t="s">
        <v>1025</v>
      </c>
      <c r="V74" s="27" t="s">
        <v>396</v>
      </c>
      <c r="W74" s="2" t="s">
        <v>698</v>
      </c>
      <c r="AI74" s="2" t="s">
        <v>1010</v>
      </c>
      <c r="AM74" s="267"/>
      <c r="AN74" s="110"/>
      <c r="AO74" s="110"/>
      <c r="AP74" s="110"/>
      <c r="AQ74" s="9"/>
      <c r="AR74" s="13"/>
      <c r="AS74" s="9"/>
    </row>
    <row r="75" spans="2:45" x14ac:dyDescent="0.15">
      <c r="B75" s="9"/>
      <c r="C75" s="9"/>
      <c r="G75" s="9"/>
      <c r="I75" s="13"/>
      <c r="N75" s="10"/>
      <c r="O75" s="11"/>
      <c r="P75" s="11"/>
      <c r="Q75" s="11"/>
      <c r="R75" s="29" t="s">
        <v>396</v>
      </c>
      <c r="S75" s="11" t="s">
        <v>699</v>
      </c>
      <c r="T75" s="11"/>
      <c r="U75" s="11" t="s">
        <v>1025</v>
      </c>
      <c r="V75" s="28" t="s">
        <v>396</v>
      </c>
      <c r="W75" s="11" t="s">
        <v>700</v>
      </c>
      <c r="X75" s="11"/>
      <c r="Y75" s="11"/>
      <c r="Z75" s="11"/>
      <c r="AA75" s="11"/>
      <c r="AB75" s="11"/>
      <c r="AC75" s="11"/>
      <c r="AD75" s="11"/>
      <c r="AE75" s="11"/>
      <c r="AF75" s="11"/>
      <c r="AG75" s="11"/>
      <c r="AH75" s="11"/>
      <c r="AI75" s="11" t="s">
        <v>1010</v>
      </c>
      <c r="AJ75" s="11"/>
      <c r="AK75" s="11"/>
      <c r="AL75" s="12"/>
      <c r="AM75" s="267"/>
      <c r="AN75" s="110"/>
      <c r="AO75" s="110"/>
      <c r="AP75" s="110"/>
      <c r="AQ75" s="9"/>
      <c r="AR75" s="13"/>
      <c r="AS75" s="9"/>
    </row>
    <row r="76" spans="2:45" x14ac:dyDescent="0.15">
      <c r="B76" s="9"/>
      <c r="C76" s="9"/>
      <c r="G76" s="9"/>
      <c r="I76" s="13"/>
      <c r="N76" s="9" t="s">
        <v>687</v>
      </c>
      <c r="R76" s="25" t="s">
        <v>396</v>
      </c>
      <c r="S76" s="2" t="s">
        <v>1011</v>
      </c>
      <c r="U76" s="2" t="s">
        <v>990</v>
      </c>
      <c r="V76" s="27" t="s">
        <v>396</v>
      </c>
      <c r="W76" s="2" t="s">
        <v>694</v>
      </c>
      <c r="Z76" s="27" t="s">
        <v>396</v>
      </c>
      <c r="AA76" s="2" t="s">
        <v>695</v>
      </c>
      <c r="AE76" s="27" t="s">
        <v>396</v>
      </c>
      <c r="AF76" s="2" t="s">
        <v>1008</v>
      </c>
      <c r="AJ76" s="2" t="s">
        <v>1009</v>
      </c>
      <c r="AM76" s="267"/>
      <c r="AN76" s="110"/>
      <c r="AO76" s="110"/>
      <c r="AP76" s="110"/>
      <c r="AQ76" s="9"/>
      <c r="AR76" s="13"/>
      <c r="AS76" s="9"/>
    </row>
    <row r="77" spans="2:45" x14ac:dyDescent="0.15">
      <c r="B77" s="9"/>
      <c r="C77" s="9"/>
      <c r="G77" s="9"/>
      <c r="I77" s="13"/>
      <c r="N77" s="9"/>
      <c r="R77" s="25" t="s">
        <v>396</v>
      </c>
      <c r="S77" s="2" t="s">
        <v>697</v>
      </c>
      <c r="U77" s="2" t="s">
        <v>1025</v>
      </c>
      <c r="V77" s="27" t="s">
        <v>396</v>
      </c>
      <c r="W77" s="2" t="s">
        <v>698</v>
      </c>
      <c r="AI77" s="2" t="s">
        <v>1010</v>
      </c>
      <c r="AM77" s="267"/>
      <c r="AN77" s="110"/>
      <c r="AO77" s="110"/>
      <c r="AP77" s="110"/>
      <c r="AQ77" s="9"/>
      <c r="AR77" s="13"/>
      <c r="AS77" s="9"/>
    </row>
    <row r="78" spans="2:45" x14ac:dyDescent="0.15">
      <c r="B78" s="9"/>
      <c r="C78" s="9"/>
      <c r="G78" s="9"/>
      <c r="I78" s="13"/>
      <c r="N78" s="29" t="s">
        <v>396</v>
      </c>
      <c r="O78" s="11" t="s">
        <v>297</v>
      </c>
      <c r="P78" s="11"/>
      <c r="Q78" s="11"/>
      <c r="R78" s="29" t="s">
        <v>396</v>
      </c>
      <c r="S78" s="11" t="s">
        <v>699</v>
      </c>
      <c r="T78" s="11"/>
      <c r="U78" s="11" t="s">
        <v>1025</v>
      </c>
      <c r="V78" s="28" t="s">
        <v>396</v>
      </c>
      <c r="W78" s="11" t="s">
        <v>700</v>
      </c>
      <c r="X78" s="11"/>
      <c r="Y78" s="11"/>
      <c r="Z78" s="11"/>
      <c r="AA78" s="11"/>
      <c r="AB78" s="11"/>
      <c r="AC78" s="11"/>
      <c r="AD78" s="11"/>
      <c r="AE78" s="11"/>
      <c r="AF78" s="11"/>
      <c r="AG78" s="11"/>
      <c r="AH78" s="11"/>
      <c r="AI78" s="11" t="s">
        <v>1010</v>
      </c>
      <c r="AJ78" s="11"/>
      <c r="AK78" s="11"/>
      <c r="AL78" s="12"/>
      <c r="AM78" s="267"/>
      <c r="AN78" s="110"/>
      <c r="AO78" s="110"/>
      <c r="AP78" s="110"/>
      <c r="AQ78" s="9"/>
      <c r="AR78" s="13"/>
      <c r="AS78" s="9"/>
    </row>
    <row r="79" spans="2:45" x14ac:dyDescent="0.15">
      <c r="B79" s="9"/>
      <c r="C79" s="9"/>
      <c r="G79" s="9"/>
      <c r="I79" s="13"/>
      <c r="N79" s="9" t="s">
        <v>688</v>
      </c>
      <c r="R79" s="25" t="s">
        <v>396</v>
      </c>
      <c r="S79" s="2" t="s">
        <v>1036</v>
      </c>
      <c r="U79" s="2" t="s">
        <v>1025</v>
      </c>
      <c r="V79" s="27" t="s">
        <v>396</v>
      </c>
      <c r="W79" s="2" t="s">
        <v>694</v>
      </c>
      <c r="Z79" s="27" t="s">
        <v>396</v>
      </c>
      <c r="AA79" s="2" t="s">
        <v>695</v>
      </c>
      <c r="AE79" s="27" t="s">
        <v>396</v>
      </c>
      <c r="AF79" s="2" t="s">
        <v>1008</v>
      </c>
      <c r="AJ79" s="2" t="s">
        <v>1009</v>
      </c>
      <c r="AM79" s="267"/>
      <c r="AN79" s="110"/>
      <c r="AO79" s="110"/>
      <c r="AP79" s="110"/>
      <c r="AQ79" s="9"/>
      <c r="AR79" s="13"/>
      <c r="AS79" s="9"/>
    </row>
    <row r="80" spans="2:45" x14ac:dyDescent="0.15">
      <c r="B80" s="9"/>
      <c r="C80" s="9"/>
      <c r="G80" s="9"/>
      <c r="I80" s="13"/>
      <c r="N80" s="9"/>
      <c r="R80" s="25" t="s">
        <v>396</v>
      </c>
      <c r="S80" s="2" t="s">
        <v>697</v>
      </c>
      <c r="U80" s="2" t="s">
        <v>1025</v>
      </c>
      <c r="V80" s="27" t="s">
        <v>396</v>
      </c>
      <c r="W80" s="2" t="s">
        <v>698</v>
      </c>
      <c r="AI80" s="2" t="s">
        <v>1010</v>
      </c>
      <c r="AM80" s="267"/>
      <c r="AN80" s="110"/>
      <c r="AO80" s="110"/>
      <c r="AP80" s="110"/>
      <c r="AQ80" s="9"/>
      <c r="AR80" s="13"/>
      <c r="AS80" s="9"/>
    </row>
    <row r="81" spans="2:45" x14ac:dyDescent="0.15">
      <c r="B81" s="10"/>
      <c r="C81" s="10"/>
      <c r="D81" s="11"/>
      <c r="E81" s="11"/>
      <c r="F81" s="11"/>
      <c r="G81" s="10"/>
      <c r="H81" s="11"/>
      <c r="I81" s="12"/>
      <c r="J81" s="11"/>
      <c r="K81" s="11"/>
      <c r="L81" s="11"/>
      <c r="M81" s="11"/>
      <c r="N81" s="29" t="s">
        <v>396</v>
      </c>
      <c r="O81" s="11" t="s">
        <v>297</v>
      </c>
      <c r="P81" s="11"/>
      <c r="Q81" s="11"/>
      <c r="R81" s="29" t="s">
        <v>396</v>
      </c>
      <c r="S81" s="11" t="s">
        <v>699</v>
      </c>
      <c r="T81" s="11"/>
      <c r="U81" s="11" t="s">
        <v>1025</v>
      </c>
      <c r="V81" s="28" t="s">
        <v>396</v>
      </c>
      <c r="W81" s="11" t="s">
        <v>700</v>
      </c>
      <c r="X81" s="11"/>
      <c r="Y81" s="11"/>
      <c r="Z81" s="11"/>
      <c r="AA81" s="11"/>
      <c r="AB81" s="11"/>
      <c r="AC81" s="11"/>
      <c r="AD81" s="11"/>
      <c r="AE81" s="11"/>
      <c r="AF81" s="11"/>
      <c r="AG81" s="11"/>
      <c r="AH81" s="11"/>
      <c r="AI81" s="11" t="s">
        <v>1010</v>
      </c>
      <c r="AJ81" s="11"/>
      <c r="AK81" s="11"/>
      <c r="AL81" s="12"/>
      <c r="AM81" s="268"/>
      <c r="AN81" s="108"/>
      <c r="AO81" s="108"/>
      <c r="AP81" s="108"/>
      <c r="AQ81" s="10"/>
      <c r="AR81" s="12"/>
      <c r="AS81" s="9"/>
    </row>
    <row r="82" spans="2:45" x14ac:dyDescent="0.1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t="s">
        <v>1012</v>
      </c>
      <c r="AE82" s="4"/>
      <c r="AF82" s="4"/>
      <c r="AG82" s="4"/>
      <c r="AH82" s="4"/>
      <c r="AI82" s="4"/>
      <c r="AJ82" s="4"/>
      <c r="AK82" s="4"/>
      <c r="AL82" s="4" t="s">
        <v>1013</v>
      </c>
      <c r="AM82" s="4"/>
      <c r="AN82" s="4"/>
      <c r="AO82" s="4"/>
      <c r="AP82" s="4"/>
      <c r="AQ82" s="4"/>
      <c r="AR82" s="4"/>
    </row>
    <row r="86" spans="2:45" s="238" customFormat="1" ht="15" customHeight="1" x14ac:dyDescent="0.15">
      <c r="B86" s="238" t="s">
        <v>298</v>
      </c>
    </row>
    <row r="88" spans="2:45" x14ac:dyDescent="0.15">
      <c r="B88" s="660" t="s">
        <v>1103</v>
      </c>
      <c r="C88" s="330"/>
      <c r="D88" s="330" t="s">
        <v>1918</v>
      </c>
      <c r="E88" s="330"/>
      <c r="F88" s="330"/>
    </row>
    <row r="89" spans="2:45" x14ac:dyDescent="0.15">
      <c r="B89" s="1"/>
    </row>
    <row r="90" spans="2:45" x14ac:dyDescent="0.15">
      <c r="B90" s="3"/>
      <c r="C90" s="3" t="s">
        <v>279</v>
      </c>
      <c r="D90" s="4"/>
      <c r="E90" s="4"/>
      <c r="F90" s="4"/>
      <c r="G90" s="3" t="s">
        <v>284</v>
      </c>
      <c r="H90" s="4"/>
      <c r="I90" s="5"/>
      <c r="J90" s="4" t="s">
        <v>288</v>
      </c>
      <c r="K90" s="4"/>
      <c r="L90" s="4"/>
      <c r="M90" s="4"/>
      <c r="N90" s="1175" t="s">
        <v>291</v>
      </c>
      <c r="O90" s="1176"/>
      <c r="P90" s="1176"/>
      <c r="Q90" s="1176"/>
      <c r="R90" s="1176"/>
      <c r="S90" s="1176"/>
      <c r="T90" s="1176"/>
      <c r="U90" s="1176"/>
      <c r="V90" s="1176"/>
      <c r="W90" s="1176"/>
      <c r="X90" s="1176"/>
      <c r="Y90" s="1176"/>
      <c r="Z90" s="1176"/>
      <c r="AA90" s="1176"/>
      <c r="AB90" s="1176"/>
      <c r="AC90" s="1176"/>
      <c r="AD90" s="1176"/>
      <c r="AE90" s="1176"/>
      <c r="AF90" s="1176"/>
      <c r="AG90" s="1176"/>
      <c r="AH90" s="1176"/>
      <c r="AI90" s="1176"/>
      <c r="AJ90" s="1176"/>
      <c r="AK90" s="1176"/>
      <c r="AL90" s="1176"/>
      <c r="AM90" s="7"/>
      <c r="AN90" s="7" t="s">
        <v>964</v>
      </c>
      <c r="AO90" s="7"/>
      <c r="AP90" s="8"/>
      <c r="AQ90" s="3" t="s">
        <v>294</v>
      </c>
      <c r="AR90" s="5"/>
      <c r="AS90" s="9"/>
    </row>
    <row r="91" spans="2:45" x14ac:dyDescent="0.15">
      <c r="B91" s="10"/>
      <c r="C91" s="10" t="s">
        <v>280</v>
      </c>
      <c r="D91" s="11"/>
      <c r="E91" s="11"/>
      <c r="F91" s="11" t="s">
        <v>965</v>
      </c>
      <c r="G91" s="10" t="s">
        <v>285</v>
      </c>
      <c r="H91" s="11"/>
      <c r="I91" s="12" t="s">
        <v>1024</v>
      </c>
      <c r="J91" s="11"/>
      <c r="K91" s="11"/>
      <c r="L91" s="11"/>
      <c r="M91" s="11" t="s">
        <v>1024</v>
      </c>
      <c r="N91" s="10" t="s">
        <v>290</v>
      </c>
      <c r="O91" s="11"/>
      <c r="P91" s="11"/>
      <c r="Q91" s="11"/>
      <c r="R91" s="1175" t="s">
        <v>292</v>
      </c>
      <c r="S91" s="1176"/>
      <c r="T91" s="1176"/>
      <c r="U91" s="1176"/>
      <c r="V91" s="1176"/>
      <c r="W91" s="1176"/>
      <c r="X91" s="1176"/>
      <c r="Y91" s="1176"/>
      <c r="Z91" s="1176"/>
      <c r="AA91" s="1176"/>
      <c r="AB91" s="1176"/>
      <c r="AC91" s="1176"/>
      <c r="AD91" s="1176"/>
      <c r="AE91" s="1176"/>
      <c r="AF91" s="1176"/>
      <c r="AG91" s="1176"/>
      <c r="AH91" s="1176"/>
      <c r="AI91" s="1176"/>
      <c r="AJ91" s="1176"/>
      <c r="AK91" s="1176"/>
      <c r="AL91" s="1192"/>
      <c r="AM91" s="6" t="s">
        <v>293</v>
      </c>
      <c r="AN91" s="11"/>
      <c r="AO91" s="11"/>
      <c r="AP91" s="11"/>
      <c r="AQ91" s="10" t="s">
        <v>295</v>
      </c>
      <c r="AR91" s="12"/>
      <c r="AS91" s="9"/>
    </row>
    <row r="92" spans="2:45" ht="12" customHeight="1" x14ac:dyDescent="0.15">
      <c r="B92" s="1198" t="s">
        <v>316</v>
      </c>
      <c r="C92" s="652" t="s">
        <v>1836</v>
      </c>
      <c r="D92" s="330" t="s">
        <v>1848</v>
      </c>
      <c r="E92" s="330"/>
      <c r="F92" s="330"/>
      <c r="G92" s="25" t="s">
        <v>396</v>
      </c>
      <c r="H92" s="2">
        <v>3</v>
      </c>
      <c r="I92" s="13"/>
      <c r="J92" s="2" t="s">
        <v>706</v>
      </c>
      <c r="N92" s="3" t="s">
        <v>706</v>
      </c>
      <c r="R92" s="9" t="s">
        <v>707</v>
      </c>
      <c r="AM92" s="670" t="s">
        <v>396</v>
      </c>
      <c r="AN92" s="1173" t="s">
        <v>2098</v>
      </c>
      <c r="AO92" s="1173"/>
      <c r="AP92" s="1174"/>
      <c r="AQ92" s="9"/>
      <c r="AR92" s="13"/>
      <c r="AS92" s="9"/>
    </row>
    <row r="93" spans="2:45" x14ac:dyDescent="0.15">
      <c r="B93" s="1199"/>
      <c r="C93" s="652" t="s">
        <v>324</v>
      </c>
      <c r="D93" s="330"/>
      <c r="E93" s="330"/>
      <c r="F93" s="330"/>
      <c r="G93" s="25" t="s">
        <v>396</v>
      </c>
      <c r="H93" s="2">
        <v>2</v>
      </c>
      <c r="I93" s="13"/>
      <c r="J93" s="2" t="s">
        <v>712</v>
      </c>
      <c r="N93" s="9" t="s">
        <v>712</v>
      </c>
      <c r="R93" s="9"/>
      <c r="S93" s="27" t="s">
        <v>396</v>
      </c>
      <c r="T93" s="2" t="s">
        <v>708</v>
      </c>
      <c r="AM93" s="670" t="s">
        <v>396</v>
      </c>
      <c r="AN93" s="1173" t="s">
        <v>2099</v>
      </c>
      <c r="AO93" s="1173"/>
      <c r="AP93" s="1174"/>
      <c r="AQ93" s="9"/>
      <c r="AR93" s="13"/>
      <c r="AS93" s="9"/>
    </row>
    <row r="94" spans="2:45" x14ac:dyDescent="0.15">
      <c r="B94" s="1199"/>
      <c r="C94" s="652" t="s">
        <v>318</v>
      </c>
      <c r="D94" s="330"/>
      <c r="E94" s="330"/>
      <c r="F94" s="330"/>
      <c r="G94" s="25" t="s">
        <v>396</v>
      </c>
      <c r="H94" s="2">
        <v>1</v>
      </c>
      <c r="I94" s="13"/>
      <c r="N94" s="9"/>
      <c r="R94" s="9"/>
      <c r="S94" s="27" t="s">
        <v>396</v>
      </c>
      <c r="T94" s="2" t="s">
        <v>709</v>
      </c>
      <c r="AM94" s="267"/>
      <c r="AN94" s="110"/>
      <c r="AO94" s="110"/>
      <c r="AP94" s="110"/>
      <c r="AQ94" s="9"/>
      <c r="AR94" s="13"/>
      <c r="AS94" s="9"/>
    </row>
    <row r="95" spans="2:45" x14ac:dyDescent="0.15">
      <c r="B95" s="1199"/>
      <c r="C95" s="652" t="s">
        <v>325</v>
      </c>
      <c r="D95" s="330"/>
      <c r="E95" s="330"/>
      <c r="F95" s="330"/>
      <c r="G95" s="9"/>
      <c r="I95" s="13"/>
      <c r="N95" s="9"/>
      <c r="R95" s="9"/>
      <c r="S95" s="27" t="s">
        <v>396</v>
      </c>
      <c r="T95" s="2" t="s">
        <v>1014</v>
      </c>
      <c r="AM95" s="267"/>
      <c r="AN95" s="110"/>
      <c r="AO95" s="110"/>
      <c r="AP95" s="110"/>
      <c r="AQ95" s="9"/>
      <c r="AR95" s="13"/>
      <c r="AS95" s="9"/>
    </row>
    <row r="96" spans="2:45" x14ac:dyDescent="0.15">
      <c r="B96" s="1199"/>
      <c r="C96" s="652" t="s">
        <v>326</v>
      </c>
      <c r="D96" s="330"/>
      <c r="E96" s="330"/>
      <c r="F96" s="330"/>
      <c r="G96" s="9"/>
      <c r="I96" s="13"/>
      <c r="N96" s="9"/>
      <c r="R96" s="9"/>
      <c r="S96" s="27" t="s">
        <v>396</v>
      </c>
      <c r="T96" s="2" t="s">
        <v>711</v>
      </c>
      <c r="AM96" s="267"/>
      <c r="AN96" s="110"/>
      <c r="AO96" s="110"/>
      <c r="AP96" s="110"/>
      <c r="AQ96" s="9"/>
      <c r="AR96" s="13"/>
      <c r="AS96" s="9"/>
    </row>
    <row r="97" spans="2:45" x14ac:dyDescent="0.15">
      <c r="B97" s="1199"/>
      <c r="C97" s="652"/>
      <c r="D97" s="330"/>
      <c r="E97" s="330"/>
      <c r="F97" s="330"/>
      <c r="G97" s="9"/>
      <c r="I97" s="13"/>
      <c r="J97" s="10"/>
      <c r="K97" s="11"/>
      <c r="L97" s="11"/>
      <c r="M97" s="11"/>
      <c r="N97" s="10"/>
      <c r="O97" s="11"/>
      <c r="P97" s="11"/>
      <c r="Q97" s="11"/>
      <c r="R97" s="10"/>
      <c r="S97" s="28" t="s">
        <v>396</v>
      </c>
      <c r="T97" s="11" t="s">
        <v>494</v>
      </c>
      <c r="U97" s="11"/>
      <c r="V97" s="11"/>
      <c r="W97" s="11"/>
      <c r="X97" s="11"/>
      <c r="Y97" s="11"/>
      <c r="Z97" s="11"/>
      <c r="AA97" s="11"/>
      <c r="AB97" s="11"/>
      <c r="AC97" s="11"/>
      <c r="AD97" s="11"/>
      <c r="AE97" s="11"/>
      <c r="AF97" s="11"/>
      <c r="AG97" s="11"/>
      <c r="AH97" s="11"/>
      <c r="AI97" s="11"/>
      <c r="AJ97" s="11"/>
      <c r="AK97" s="11"/>
      <c r="AL97" s="12"/>
      <c r="AM97" s="268"/>
      <c r="AN97" s="108"/>
      <c r="AO97" s="108"/>
      <c r="AP97" s="108"/>
      <c r="AQ97" s="10"/>
      <c r="AR97" s="12"/>
      <c r="AS97" s="9"/>
    </row>
    <row r="98" spans="2:45" x14ac:dyDescent="0.15">
      <c r="B98" s="1199"/>
      <c r="C98" s="25" t="s">
        <v>396</v>
      </c>
      <c r="D98" s="2" t="s">
        <v>297</v>
      </c>
      <c r="G98" s="9"/>
      <c r="I98" s="13"/>
      <c r="J98" s="2" t="s">
        <v>713</v>
      </c>
      <c r="N98" s="9" t="s">
        <v>1015</v>
      </c>
      <c r="R98" s="26" t="s">
        <v>396</v>
      </c>
      <c r="S98" s="2" t="s">
        <v>2398</v>
      </c>
      <c r="AM98" s="670" t="s">
        <v>396</v>
      </c>
      <c r="AN98" s="1173" t="s">
        <v>2098</v>
      </c>
      <c r="AO98" s="1173"/>
      <c r="AP98" s="1174"/>
      <c r="AQ98" s="9"/>
      <c r="AR98" s="13"/>
      <c r="AS98" s="9"/>
    </row>
    <row r="99" spans="2:45" x14ac:dyDescent="0.15">
      <c r="B99" s="1199"/>
      <c r="C99" s="9"/>
      <c r="G99" s="9"/>
      <c r="I99" s="13"/>
      <c r="N99" s="9" t="s">
        <v>715</v>
      </c>
      <c r="R99" s="9"/>
      <c r="AM99" s="670" t="s">
        <v>396</v>
      </c>
      <c r="AN99" s="1173" t="s">
        <v>2099</v>
      </c>
      <c r="AO99" s="1173"/>
      <c r="AP99" s="1174"/>
      <c r="AQ99" s="9"/>
      <c r="AR99" s="13"/>
      <c r="AS99" s="9"/>
    </row>
    <row r="100" spans="2:45" x14ac:dyDescent="0.15">
      <c r="B100" s="1199"/>
      <c r="C100" s="9"/>
      <c r="G100" s="9"/>
      <c r="I100" s="13"/>
      <c r="J100" s="31" t="s">
        <v>714</v>
      </c>
      <c r="N100" s="10" t="s">
        <v>716</v>
      </c>
      <c r="O100" s="11"/>
      <c r="P100" s="11"/>
      <c r="Q100" s="11"/>
      <c r="R100" s="10"/>
      <c r="S100" s="11"/>
      <c r="T100" s="11"/>
      <c r="U100" s="11"/>
      <c r="V100" s="11"/>
      <c r="W100" s="11"/>
      <c r="X100" s="11"/>
      <c r="Y100" s="11"/>
      <c r="Z100" s="11"/>
      <c r="AA100" s="11"/>
      <c r="AB100" s="11"/>
      <c r="AC100" s="11"/>
      <c r="AD100" s="11"/>
      <c r="AE100" s="11"/>
      <c r="AF100" s="11"/>
      <c r="AG100" s="11"/>
      <c r="AH100" s="11"/>
      <c r="AI100" s="11"/>
      <c r="AJ100" s="11"/>
      <c r="AK100" s="11"/>
      <c r="AL100" s="12"/>
      <c r="AM100" s="267"/>
      <c r="AN100" s="110"/>
      <c r="AO100" s="110"/>
      <c r="AP100" s="110"/>
      <c r="AQ100" s="9"/>
      <c r="AR100" s="13"/>
      <c r="AS100" s="9"/>
    </row>
    <row r="101" spans="2:45" x14ac:dyDescent="0.15">
      <c r="B101" s="1199"/>
      <c r="C101" s="9"/>
      <c r="G101" s="9"/>
      <c r="I101" s="13"/>
      <c r="N101" s="3" t="s">
        <v>436</v>
      </c>
      <c r="R101" s="26" t="s">
        <v>396</v>
      </c>
      <c r="S101" s="2" t="s">
        <v>2399</v>
      </c>
      <c r="AM101" s="267"/>
      <c r="AN101" s="110"/>
      <c r="AO101" s="110"/>
      <c r="AP101" s="110"/>
      <c r="AQ101" s="9"/>
      <c r="AR101" s="13"/>
      <c r="AS101" s="9"/>
    </row>
    <row r="102" spans="2:45" x14ac:dyDescent="0.15">
      <c r="B102" s="1199"/>
      <c r="C102" s="9"/>
      <c r="G102" s="9"/>
      <c r="I102" s="13"/>
      <c r="N102" s="9" t="s">
        <v>1055</v>
      </c>
      <c r="R102" s="9"/>
      <c r="AM102" s="267"/>
      <c r="AN102" s="110"/>
      <c r="AO102" s="110"/>
      <c r="AP102" s="110"/>
      <c r="AQ102" s="9"/>
      <c r="AR102" s="13"/>
      <c r="AS102" s="9"/>
    </row>
    <row r="103" spans="2:45" x14ac:dyDescent="0.15">
      <c r="B103" s="1199"/>
      <c r="C103" s="9"/>
      <c r="G103" s="9"/>
      <c r="I103" s="13"/>
      <c r="N103" s="9" t="s">
        <v>1056</v>
      </c>
      <c r="R103" s="9"/>
      <c r="AM103" s="267"/>
      <c r="AN103" s="110"/>
      <c r="AO103" s="110"/>
      <c r="AP103" s="110"/>
      <c r="AQ103" s="9"/>
      <c r="AR103" s="13"/>
      <c r="AS103" s="9"/>
    </row>
    <row r="104" spans="2:45" x14ac:dyDescent="0.15">
      <c r="B104" s="1199"/>
      <c r="C104" s="9"/>
      <c r="G104" s="9"/>
      <c r="I104" s="13"/>
      <c r="N104" s="9"/>
      <c r="R104" s="25" t="s">
        <v>396</v>
      </c>
      <c r="S104" s="2" t="s">
        <v>437</v>
      </c>
      <c r="AM104" s="267"/>
      <c r="AN104" s="110"/>
      <c r="AO104" s="110"/>
      <c r="AP104" s="110"/>
      <c r="AQ104" s="9"/>
      <c r="AR104" s="13"/>
      <c r="AS104" s="9"/>
    </row>
    <row r="105" spans="2:45" x14ac:dyDescent="0.15">
      <c r="B105" s="1199"/>
      <c r="C105" s="9"/>
      <c r="G105" s="9"/>
      <c r="I105" s="13"/>
      <c r="N105" s="10"/>
      <c r="O105" s="11"/>
      <c r="P105" s="11"/>
      <c r="Q105" s="11"/>
      <c r="R105" s="10"/>
      <c r="S105" s="11" t="s">
        <v>993</v>
      </c>
      <c r="T105" s="11"/>
      <c r="U105" s="11"/>
      <c r="V105" s="11"/>
      <c r="W105" s="11"/>
      <c r="X105" s="11"/>
      <c r="Y105" s="11"/>
      <c r="Z105" s="11"/>
      <c r="AA105" s="11"/>
      <c r="AB105" s="11"/>
      <c r="AC105" s="11"/>
      <c r="AD105" s="11"/>
      <c r="AE105" s="11"/>
      <c r="AF105" s="11"/>
      <c r="AG105" s="11"/>
      <c r="AH105" s="11"/>
      <c r="AI105" s="11"/>
      <c r="AJ105" s="11"/>
      <c r="AK105" s="11"/>
      <c r="AL105" s="12"/>
      <c r="AM105" s="267"/>
      <c r="AN105" s="110"/>
      <c r="AO105" s="110"/>
      <c r="AP105" s="110"/>
      <c r="AQ105" s="9"/>
      <c r="AR105" s="13"/>
      <c r="AS105" s="9"/>
    </row>
    <row r="106" spans="2:45" x14ac:dyDescent="0.15">
      <c r="B106" s="1199"/>
      <c r="C106" s="9"/>
      <c r="G106" s="9"/>
      <c r="I106" s="13"/>
      <c r="N106" s="9" t="s">
        <v>1016</v>
      </c>
      <c r="R106" s="9" t="s">
        <v>718</v>
      </c>
      <c r="AM106" s="267"/>
      <c r="AN106" s="110"/>
      <c r="AO106" s="110"/>
      <c r="AP106" s="110"/>
      <c r="AQ106" s="9"/>
      <c r="AR106" s="13"/>
      <c r="AS106" s="9"/>
    </row>
    <row r="107" spans="2:45" x14ac:dyDescent="0.15">
      <c r="B107" s="1199"/>
      <c r="C107" s="9"/>
      <c r="G107" s="9"/>
      <c r="I107" s="13"/>
      <c r="N107" s="9" t="s">
        <v>1017</v>
      </c>
      <c r="R107" s="9"/>
      <c r="S107" s="27" t="s">
        <v>396</v>
      </c>
      <c r="T107" s="2" t="s">
        <v>719</v>
      </c>
      <c r="AM107" s="267"/>
      <c r="AN107" s="110"/>
      <c r="AO107" s="110"/>
      <c r="AP107" s="110"/>
      <c r="AQ107" s="9"/>
      <c r="AR107" s="13"/>
      <c r="AS107" s="9"/>
    </row>
    <row r="108" spans="2:45" x14ac:dyDescent="0.15">
      <c r="B108" s="1199"/>
      <c r="C108" s="9"/>
      <c r="G108" s="9"/>
      <c r="I108" s="13"/>
      <c r="N108" s="9" t="s">
        <v>370</v>
      </c>
      <c r="R108" s="9"/>
      <c r="S108" s="27" t="s">
        <v>396</v>
      </c>
      <c r="T108" s="2" t="s">
        <v>1037</v>
      </c>
      <c r="AM108" s="267"/>
      <c r="AN108" s="110"/>
      <c r="AO108" s="110"/>
      <c r="AP108" s="110"/>
      <c r="AQ108" s="9"/>
      <c r="AR108" s="13"/>
      <c r="AS108" s="9"/>
    </row>
    <row r="109" spans="2:45" x14ac:dyDescent="0.15">
      <c r="B109" s="1199"/>
      <c r="C109" s="9"/>
      <c r="G109" s="9"/>
      <c r="I109" s="13"/>
      <c r="N109" s="9" t="s">
        <v>717</v>
      </c>
      <c r="R109" s="9"/>
      <c r="S109" s="27" t="s">
        <v>396</v>
      </c>
      <c r="T109" s="2" t="s">
        <v>1038</v>
      </c>
      <c r="AM109" s="267"/>
      <c r="AN109" s="110"/>
      <c r="AO109" s="110"/>
      <c r="AP109" s="110"/>
      <c r="AQ109" s="9"/>
      <c r="AR109" s="13"/>
      <c r="AS109" s="9"/>
    </row>
    <row r="110" spans="2:45" x14ac:dyDescent="0.15">
      <c r="B110" s="1199"/>
      <c r="C110" s="9"/>
      <c r="G110" s="9"/>
      <c r="I110" s="13"/>
      <c r="N110" s="9"/>
      <c r="R110" s="9"/>
      <c r="S110" s="27" t="s">
        <v>396</v>
      </c>
      <c r="T110" s="2" t="s">
        <v>720</v>
      </c>
      <c r="AM110" s="267"/>
      <c r="AN110" s="110"/>
      <c r="AO110" s="110"/>
      <c r="AP110" s="110"/>
      <c r="AQ110" s="9"/>
      <c r="AR110" s="13"/>
      <c r="AS110" s="9"/>
    </row>
    <row r="111" spans="2:45" x14ac:dyDescent="0.15">
      <c r="B111" s="1199"/>
      <c r="C111" s="9"/>
      <c r="G111" s="9"/>
      <c r="I111" s="13"/>
      <c r="N111" s="9"/>
      <c r="R111" s="9"/>
      <c r="S111" s="27" t="s">
        <v>396</v>
      </c>
      <c r="T111" s="2" t="s">
        <v>721</v>
      </c>
      <c r="AM111" s="267"/>
      <c r="AN111" s="110"/>
      <c r="AO111" s="110"/>
      <c r="AP111" s="110"/>
      <c r="AQ111" s="9"/>
      <c r="AR111" s="13"/>
      <c r="AS111" s="9"/>
    </row>
    <row r="112" spans="2:45" x14ac:dyDescent="0.15">
      <c r="B112" s="9"/>
      <c r="C112" s="9"/>
      <c r="G112" s="9"/>
      <c r="I112" s="13"/>
      <c r="N112" s="9"/>
      <c r="R112" s="9" t="s">
        <v>722</v>
      </c>
      <c r="AM112" s="267"/>
      <c r="AN112" s="110"/>
      <c r="AO112" s="110"/>
      <c r="AP112" s="110"/>
      <c r="AQ112" s="9"/>
      <c r="AR112" s="13"/>
      <c r="AS112" s="9"/>
    </row>
    <row r="113" spans="2:45" x14ac:dyDescent="0.15">
      <c r="B113" s="9"/>
      <c r="C113" s="9"/>
      <c r="G113" s="9"/>
      <c r="I113" s="13"/>
      <c r="N113" s="9"/>
      <c r="R113" s="9"/>
      <c r="S113" s="27" t="s">
        <v>396</v>
      </c>
      <c r="T113" s="2" t="s">
        <v>723</v>
      </c>
      <c r="AM113" s="267"/>
      <c r="AN113" s="110"/>
      <c r="AO113" s="110"/>
      <c r="AP113" s="110"/>
      <c r="AQ113" s="9"/>
      <c r="AR113" s="13"/>
      <c r="AS113" s="9"/>
    </row>
    <row r="114" spans="2:45" x14ac:dyDescent="0.15">
      <c r="B114" s="9"/>
      <c r="C114" s="9"/>
      <c r="G114" s="9"/>
      <c r="I114" s="13"/>
      <c r="N114" s="9"/>
      <c r="Q114" s="13"/>
      <c r="R114" s="10"/>
      <c r="S114" s="28" t="s">
        <v>396</v>
      </c>
      <c r="T114" s="11" t="s">
        <v>494</v>
      </c>
      <c r="U114" s="11"/>
      <c r="V114" s="11"/>
      <c r="W114" s="11" t="s">
        <v>1057</v>
      </c>
      <c r="X114" s="1211"/>
      <c r="Y114" s="1211"/>
      <c r="Z114" s="1211"/>
      <c r="AA114" s="1211"/>
      <c r="AB114" s="1211"/>
      <c r="AC114" s="11" t="s">
        <v>1276</v>
      </c>
      <c r="AD114" s="11"/>
      <c r="AE114" s="11"/>
      <c r="AF114" s="11"/>
      <c r="AG114" s="11"/>
      <c r="AH114" s="11"/>
      <c r="AI114" s="11"/>
      <c r="AJ114" s="11"/>
      <c r="AK114" s="11"/>
      <c r="AL114" s="12"/>
      <c r="AM114" s="267"/>
      <c r="AN114" s="110"/>
      <c r="AO114" s="110"/>
      <c r="AP114" s="110"/>
      <c r="AQ114" s="9"/>
      <c r="AR114" s="13"/>
      <c r="AS114" s="9"/>
    </row>
    <row r="115" spans="2:45" x14ac:dyDescent="0.15">
      <c r="B115" s="9"/>
      <c r="C115" s="9"/>
      <c r="G115" s="9"/>
      <c r="I115" s="13"/>
      <c r="N115" s="9"/>
      <c r="R115" s="9" t="s">
        <v>724</v>
      </c>
      <c r="AM115" s="267"/>
      <c r="AN115" s="110"/>
      <c r="AO115" s="110"/>
      <c r="AP115" s="110"/>
      <c r="AQ115" s="9"/>
      <c r="AR115" s="13"/>
      <c r="AS115" s="9"/>
    </row>
    <row r="116" spans="2:45" x14ac:dyDescent="0.15">
      <c r="B116" s="9"/>
      <c r="C116" s="9"/>
      <c r="G116" s="9"/>
      <c r="I116" s="13"/>
      <c r="N116" s="9"/>
      <c r="R116" s="9"/>
      <c r="S116" s="27" t="s">
        <v>396</v>
      </c>
      <c r="T116" s="2" t="s">
        <v>694</v>
      </c>
      <c r="AM116" s="267"/>
      <c r="AN116" s="110"/>
      <c r="AO116" s="110"/>
      <c r="AP116" s="110"/>
      <c r="AQ116" s="9"/>
      <c r="AR116" s="13"/>
      <c r="AS116" s="9"/>
    </row>
    <row r="117" spans="2:45" x14ac:dyDescent="0.15">
      <c r="B117" s="9"/>
      <c r="C117" s="9"/>
      <c r="G117" s="9"/>
      <c r="I117" s="13"/>
      <c r="N117" s="9"/>
      <c r="R117" s="9"/>
      <c r="S117" s="27" t="s">
        <v>396</v>
      </c>
      <c r="T117" s="2" t="s">
        <v>725</v>
      </c>
      <c r="AM117" s="267"/>
      <c r="AN117" s="110"/>
      <c r="AO117" s="110"/>
      <c r="AP117" s="110"/>
      <c r="AQ117" s="9"/>
      <c r="AR117" s="13"/>
      <c r="AS117" s="9"/>
    </row>
    <row r="118" spans="2:45" x14ac:dyDescent="0.15">
      <c r="B118" s="9"/>
      <c r="C118" s="9"/>
      <c r="G118" s="9"/>
      <c r="I118" s="13"/>
      <c r="N118" s="9"/>
      <c r="R118" s="9"/>
      <c r="S118" s="27" t="s">
        <v>396</v>
      </c>
      <c r="T118" s="2" t="s">
        <v>696</v>
      </c>
      <c r="AM118" s="267"/>
      <c r="AN118" s="110"/>
      <c r="AO118" s="110"/>
      <c r="AP118" s="110"/>
      <c r="AQ118" s="9"/>
      <c r="AR118" s="13"/>
      <c r="AS118" s="9"/>
    </row>
    <row r="119" spans="2:45" x14ac:dyDescent="0.15">
      <c r="B119" s="9"/>
      <c r="C119" s="9"/>
      <c r="G119" s="9"/>
      <c r="I119" s="13"/>
      <c r="N119" s="9"/>
      <c r="R119" s="9"/>
      <c r="S119" s="27" t="s">
        <v>396</v>
      </c>
      <c r="T119" s="2" t="s">
        <v>494</v>
      </c>
      <c r="AM119" s="267"/>
      <c r="AN119" s="110"/>
      <c r="AO119" s="110"/>
      <c r="AP119" s="110"/>
      <c r="AQ119" s="9"/>
      <c r="AR119" s="13"/>
      <c r="AS119" s="9"/>
    </row>
    <row r="120" spans="2:45" x14ac:dyDescent="0.15">
      <c r="B120" s="9"/>
      <c r="C120" s="9"/>
      <c r="G120" s="9"/>
      <c r="I120" s="13"/>
      <c r="N120" s="9"/>
      <c r="R120" s="9" t="s">
        <v>726</v>
      </c>
      <c r="AM120" s="267"/>
      <c r="AN120" s="110"/>
      <c r="AO120" s="110"/>
      <c r="AP120" s="110"/>
      <c r="AQ120" s="9"/>
      <c r="AR120" s="13"/>
      <c r="AS120" s="9"/>
    </row>
    <row r="121" spans="2:45" x14ac:dyDescent="0.15">
      <c r="B121" s="9"/>
      <c r="C121" s="9"/>
      <c r="G121" s="9"/>
      <c r="I121" s="13"/>
      <c r="N121" s="9"/>
      <c r="R121" s="9"/>
      <c r="S121" s="27" t="s">
        <v>396</v>
      </c>
      <c r="T121" s="2" t="s">
        <v>727</v>
      </c>
      <c r="AM121" s="267"/>
      <c r="AN121" s="110"/>
      <c r="AO121" s="110"/>
      <c r="AP121" s="110"/>
      <c r="AQ121" s="9"/>
      <c r="AR121" s="13"/>
      <c r="AS121" s="9"/>
    </row>
    <row r="122" spans="2:45" x14ac:dyDescent="0.15">
      <c r="B122" s="9"/>
      <c r="C122" s="9"/>
      <c r="G122" s="9"/>
      <c r="I122" s="13"/>
      <c r="N122" s="9"/>
      <c r="R122" s="9"/>
      <c r="S122" s="27" t="s">
        <v>396</v>
      </c>
      <c r="T122" s="2" t="s">
        <v>728</v>
      </c>
      <c r="W122" s="2" t="s">
        <v>992</v>
      </c>
      <c r="X122" s="27" t="s">
        <v>396</v>
      </c>
      <c r="Y122" s="2" t="s">
        <v>730</v>
      </c>
      <c r="AH122" s="2" t="s">
        <v>1010</v>
      </c>
      <c r="AM122" s="267"/>
      <c r="AN122" s="110"/>
      <c r="AO122" s="110"/>
      <c r="AP122" s="110"/>
      <c r="AQ122" s="9"/>
      <c r="AR122" s="13"/>
      <c r="AS122" s="9"/>
    </row>
    <row r="123" spans="2:45" x14ac:dyDescent="0.15">
      <c r="B123" s="9"/>
      <c r="C123" s="9"/>
      <c r="G123" s="9"/>
      <c r="I123" s="13"/>
      <c r="N123" s="10"/>
      <c r="O123" s="11"/>
      <c r="P123" s="11"/>
      <c r="Q123" s="11"/>
      <c r="R123" s="10"/>
      <c r="S123" s="11"/>
      <c r="T123" s="11"/>
      <c r="U123" s="11"/>
      <c r="V123" s="11"/>
      <c r="W123" s="11" t="s">
        <v>1018</v>
      </c>
      <c r="X123" s="28" t="s">
        <v>396</v>
      </c>
      <c r="Y123" s="11" t="s">
        <v>731</v>
      </c>
      <c r="Z123" s="11"/>
      <c r="AA123" s="11"/>
      <c r="AB123" s="11"/>
      <c r="AC123" s="11"/>
      <c r="AD123" s="11"/>
      <c r="AE123" s="11"/>
      <c r="AF123" s="11"/>
      <c r="AG123" s="11"/>
      <c r="AH123" s="11" t="s">
        <v>1001</v>
      </c>
      <c r="AI123" s="11"/>
      <c r="AJ123" s="11"/>
      <c r="AK123" s="11"/>
      <c r="AL123" s="12"/>
      <c r="AM123" s="268"/>
      <c r="AN123" s="108"/>
      <c r="AO123" s="108"/>
      <c r="AP123" s="269"/>
      <c r="AQ123" s="10"/>
      <c r="AR123" s="12"/>
      <c r="AS123" s="9"/>
    </row>
    <row r="124" spans="2:45" x14ac:dyDescent="0.15">
      <c r="B124" s="9"/>
      <c r="C124" s="9"/>
      <c r="G124" s="9"/>
      <c r="I124" s="13"/>
      <c r="N124" s="25" t="s">
        <v>396</v>
      </c>
      <c r="O124" s="2" t="s">
        <v>1019</v>
      </c>
      <c r="R124" s="9" t="s">
        <v>735</v>
      </c>
      <c r="AM124" s="670" t="s">
        <v>396</v>
      </c>
      <c r="AN124" s="1173" t="s">
        <v>2098</v>
      </c>
      <c r="AO124" s="1173"/>
      <c r="AP124" s="1174"/>
      <c r="AQ124" s="9"/>
      <c r="AR124" s="13"/>
      <c r="AS124" s="9"/>
    </row>
    <row r="125" spans="2:45" x14ac:dyDescent="0.15">
      <c r="B125" s="9"/>
      <c r="C125" s="9"/>
      <c r="G125" s="9"/>
      <c r="I125" s="13"/>
      <c r="N125" s="9" t="s">
        <v>1015</v>
      </c>
      <c r="R125" s="9"/>
      <c r="S125" s="27" t="s">
        <v>396</v>
      </c>
      <c r="T125" s="2" t="s">
        <v>434</v>
      </c>
      <c r="V125" s="27" t="s">
        <v>396</v>
      </c>
      <c r="W125" s="2" t="s">
        <v>435</v>
      </c>
      <c r="AM125" s="670" t="s">
        <v>396</v>
      </c>
      <c r="AN125" s="1173" t="s">
        <v>2099</v>
      </c>
      <c r="AO125" s="1173"/>
      <c r="AP125" s="1174"/>
      <c r="AQ125" s="9"/>
      <c r="AR125" s="13"/>
      <c r="AS125" s="9"/>
    </row>
    <row r="126" spans="2:45" x14ac:dyDescent="0.15">
      <c r="B126" s="9"/>
      <c r="C126" s="9"/>
      <c r="G126" s="9"/>
      <c r="I126" s="13"/>
      <c r="N126" s="9" t="s">
        <v>732</v>
      </c>
      <c r="R126" s="9"/>
      <c r="T126" s="27" t="s">
        <v>396</v>
      </c>
      <c r="U126" s="2" t="s">
        <v>736</v>
      </c>
      <c r="AM126" s="267"/>
      <c r="AN126" s="110"/>
      <c r="AO126" s="110"/>
      <c r="AP126" s="110"/>
      <c r="AQ126" s="9"/>
      <c r="AR126" s="13"/>
      <c r="AS126" s="9"/>
    </row>
    <row r="127" spans="2:45" x14ac:dyDescent="0.15">
      <c r="B127" s="9"/>
      <c r="C127" s="9"/>
      <c r="G127" s="9"/>
      <c r="I127" s="13"/>
      <c r="N127" s="9" t="s">
        <v>733</v>
      </c>
      <c r="R127" s="9"/>
      <c r="U127" s="2" t="s">
        <v>737</v>
      </c>
      <c r="AM127" s="267"/>
      <c r="AN127" s="110"/>
      <c r="AO127" s="110"/>
      <c r="AP127" s="110"/>
      <c r="AQ127" s="9"/>
      <c r="AR127" s="13"/>
      <c r="AS127" s="9"/>
    </row>
    <row r="128" spans="2:45" x14ac:dyDescent="0.15">
      <c r="B128" s="9"/>
      <c r="C128" s="9"/>
      <c r="G128" s="9"/>
      <c r="I128" s="13"/>
      <c r="N128" s="9" t="s">
        <v>734</v>
      </c>
      <c r="R128" s="9"/>
      <c r="T128" s="27" t="s">
        <v>396</v>
      </c>
      <c r="U128" s="2" t="s">
        <v>738</v>
      </c>
      <c r="AM128" s="267"/>
      <c r="AN128" s="110"/>
      <c r="AO128" s="110"/>
      <c r="AP128" s="110"/>
      <c r="AQ128" s="9"/>
      <c r="AR128" s="13"/>
      <c r="AS128" s="9"/>
    </row>
    <row r="129" spans="2:45" x14ac:dyDescent="0.15">
      <c r="B129" s="9"/>
      <c r="C129" s="9"/>
      <c r="G129" s="9"/>
      <c r="I129" s="13"/>
      <c r="N129" s="9"/>
      <c r="R129" s="9"/>
      <c r="T129" s="27" t="s">
        <v>396</v>
      </c>
      <c r="U129" s="2" t="s">
        <v>739</v>
      </c>
      <c r="AM129" s="267"/>
      <c r="AN129" s="110"/>
      <c r="AO129" s="110"/>
      <c r="AP129" s="110"/>
      <c r="AQ129" s="9"/>
      <c r="AR129" s="13"/>
      <c r="AS129" s="9"/>
    </row>
    <row r="130" spans="2:45" x14ac:dyDescent="0.15">
      <c r="B130" s="9"/>
      <c r="C130" s="9"/>
      <c r="G130" s="9"/>
      <c r="I130" s="13"/>
      <c r="J130" s="31" t="s">
        <v>741</v>
      </c>
      <c r="N130" s="32" t="s">
        <v>741</v>
      </c>
      <c r="R130" s="9"/>
      <c r="U130" s="2" t="s">
        <v>740</v>
      </c>
      <c r="AM130" s="267"/>
      <c r="AN130" s="110"/>
      <c r="AO130" s="110"/>
      <c r="AP130" s="110"/>
      <c r="AQ130" s="9"/>
      <c r="AR130" s="13"/>
      <c r="AS130" s="9"/>
    </row>
    <row r="131" spans="2:45" x14ac:dyDescent="0.15">
      <c r="B131" s="9"/>
      <c r="C131" s="9"/>
      <c r="G131" s="9"/>
      <c r="I131" s="13"/>
      <c r="J131" s="31" t="s">
        <v>1020</v>
      </c>
      <c r="N131" s="10"/>
      <c r="O131" s="11"/>
      <c r="P131" s="11"/>
      <c r="Q131" s="11"/>
      <c r="R131" s="10"/>
      <c r="S131" s="11"/>
      <c r="T131" s="11"/>
      <c r="U131" s="11"/>
      <c r="V131" s="11"/>
      <c r="W131" s="11"/>
      <c r="X131" s="11"/>
      <c r="Y131" s="11"/>
      <c r="Z131" s="11"/>
      <c r="AA131" s="11"/>
      <c r="AB131" s="11"/>
      <c r="AC131" s="11"/>
      <c r="AD131" s="11"/>
      <c r="AE131" s="11"/>
      <c r="AF131" s="11"/>
      <c r="AG131" s="11"/>
      <c r="AH131" s="11"/>
      <c r="AI131" s="11"/>
      <c r="AJ131" s="11"/>
      <c r="AK131" s="11"/>
      <c r="AL131" s="12"/>
      <c r="AM131" s="267"/>
      <c r="AN131" s="110"/>
      <c r="AO131" s="110"/>
      <c r="AP131" s="110"/>
      <c r="AQ131" s="9"/>
      <c r="AR131" s="13"/>
      <c r="AS131" s="9"/>
    </row>
    <row r="132" spans="2:45" x14ac:dyDescent="0.15">
      <c r="B132" s="9"/>
      <c r="C132" s="9"/>
      <c r="G132" s="9"/>
      <c r="I132" s="13"/>
      <c r="J132" s="31" t="s">
        <v>745</v>
      </c>
      <c r="N132" s="25" t="s">
        <v>396</v>
      </c>
      <c r="O132" s="2" t="s">
        <v>1039</v>
      </c>
      <c r="R132" s="25" t="s">
        <v>396</v>
      </c>
      <c r="S132" s="2" t="s">
        <v>746</v>
      </c>
      <c r="AM132" s="267"/>
      <c r="AN132" s="110"/>
      <c r="AO132" s="110"/>
      <c r="AP132" s="110"/>
      <c r="AQ132" s="9"/>
      <c r="AR132" s="13"/>
      <c r="AS132" s="9"/>
    </row>
    <row r="133" spans="2:45" x14ac:dyDescent="0.15">
      <c r="B133" s="9"/>
      <c r="C133" s="9"/>
      <c r="G133" s="9"/>
      <c r="I133" s="13"/>
      <c r="N133" s="9" t="s">
        <v>742</v>
      </c>
      <c r="R133" s="9"/>
      <c r="S133" s="2" t="s">
        <v>1021</v>
      </c>
      <c r="AM133" s="267"/>
      <c r="AN133" s="110"/>
      <c r="AO133" s="110"/>
      <c r="AP133" s="110"/>
      <c r="AQ133" s="9"/>
      <c r="AR133" s="13"/>
      <c r="AS133" s="9"/>
    </row>
    <row r="134" spans="2:45" x14ac:dyDescent="0.15">
      <c r="B134" s="9"/>
      <c r="C134" s="9"/>
      <c r="G134" s="9"/>
      <c r="I134" s="13"/>
      <c r="N134" s="9" t="s">
        <v>454</v>
      </c>
      <c r="R134" s="9"/>
      <c r="S134" s="27" t="s">
        <v>396</v>
      </c>
      <c r="T134" s="2" t="s">
        <v>747</v>
      </c>
      <c r="AM134" s="267"/>
      <c r="AN134" s="110"/>
      <c r="AO134" s="110"/>
      <c r="AP134" s="110"/>
      <c r="AQ134" s="9"/>
      <c r="AR134" s="13"/>
      <c r="AS134" s="9"/>
    </row>
    <row r="135" spans="2:45" x14ac:dyDescent="0.15">
      <c r="B135" s="9"/>
      <c r="C135" s="9"/>
      <c r="G135" s="9"/>
      <c r="I135" s="13"/>
      <c r="N135" s="9" t="s">
        <v>743</v>
      </c>
      <c r="R135" s="9"/>
      <c r="S135" s="27" t="s">
        <v>396</v>
      </c>
      <c r="T135" s="2" t="s">
        <v>748</v>
      </c>
      <c r="AM135" s="267"/>
      <c r="AN135" s="110"/>
      <c r="AO135" s="110"/>
      <c r="AP135" s="110"/>
      <c r="AQ135" s="9"/>
      <c r="AR135" s="13"/>
      <c r="AS135" s="9"/>
    </row>
    <row r="136" spans="2:45" x14ac:dyDescent="0.15">
      <c r="B136" s="9"/>
      <c r="C136" s="9"/>
      <c r="G136" s="9"/>
      <c r="I136" s="13"/>
      <c r="N136" s="9" t="s">
        <v>744</v>
      </c>
      <c r="R136" s="9"/>
      <c r="AM136" s="267"/>
      <c r="AN136" s="110"/>
      <c r="AO136" s="110"/>
      <c r="AP136" s="110"/>
      <c r="AQ136" s="9"/>
      <c r="AR136" s="13"/>
      <c r="AS136" s="9"/>
    </row>
    <row r="137" spans="2:45" x14ac:dyDescent="0.15">
      <c r="B137" s="9"/>
      <c r="C137" s="9"/>
      <c r="G137" s="9"/>
      <c r="I137" s="13"/>
      <c r="N137" s="9"/>
      <c r="R137" s="25" t="s">
        <v>396</v>
      </c>
      <c r="S137" s="2" t="s">
        <v>738</v>
      </c>
      <c r="AM137" s="267"/>
      <c r="AN137" s="110"/>
      <c r="AO137" s="110"/>
      <c r="AP137" s="110"/>
      <c r="AQ137" s="9"/>
      <c r="AR137" s="13"/>
      <c r="AS137" s="9"/>
    </row>
    <row r="138" spans="2:45" x14ac:dyDescent="0.15">
      <c r="B138" s="9"/>
      <c r="C138" s="9"/>
      <c r="G138" s="9"/>
      <c r="I138" s="13"/>
      <c r="N138" s="32" t="s">
        <v>741</v>
      </c>
      <c r="R138" s="9"/>
      <c r="AM138" s="267"/>
      <c r="AN138" s="110"/>
      <c r="AO138" s="110"/>
      <c r="AP138" s="110"/>
      <c r="AQ138" s="9"/>
      <c r="AR138" s="13"/>
      <c r="AS138" s="9"/>
    </row>
    <row r="139" spans="2:45" x14ac:dyDescent="0.15">
      <c r="B139" s="9"/>
      <c r="C139" s="9"/>
      <c r="G139" s="9"/>
      <c r="I139" s="13"/>
      <c r="N139" s="9"/>
      <c r="R139" s="25" t="s">
        <v>396</v>
      </c>
      <c r="S139" s="2" t="s">
        <v>749</v>
      </c>
      <c r="AM139" s="267"/>
      <c r="AN139" s="110"/>
      <c r="AO139" s="110"/>
      <c r="AP139" s="110"/>
      <c r="AQ139" s="9"/>
      <c r="AR139" s="13"/>
      <c r="AS139" s="9"/>
    </row>
    <row r="140" spans="2:45" x14ac:dyDescent="0.15">
      <c r="B140" s="9"/>
      <c r="C140" s="9"/>
      <c r="G140" s="9"/>
      <c r="I140" s="13"/>
      <c r="N140" s="9"/>
      <c r="R140" s="9"/>
      <c r="AM140" s="267"/>
      <c r="AN140" s="110"/>
      <c r="AO140" s="110"/>
      <c r="AP140" s="110"/>
      <c r="AQ140" s="9"/>
      <c r="AR140" s="13"/>
      <c r="AS140" s="9"/>
    </row>
    <row r="141" spans="2:45" x14ac:dyDescent="0.15">
      <c r="B141" s="9"/>
      <c r="C141" s="9"/>
      <c r="G141" s="9"/>
      <c r="I141" s="13"/>
      <c r="N141" s="9"/>
      <c r="R141" s="25" t="s">
        <v>396</v>
      </c>
      <c r="S141" s="2" t="s">
        <v>750</v>
      </c>
      <c r="AM141" s="267"/>
      <c r="AN141" s="110"/>
      <c r="AO141" s="110"/>
      <c r="AP141" s="110"/>
      <c r="AQ141" s="9"/>
      <c r="AR141" s="13"/>
      <c r="AS141" s="9"/>
    </row>
    <row r="142" spans="2:45" x14ac:dyDescent="0.15">
      <c r="B142" s="9"/>
      <c r="C142" s="9"/>
      <c r="G142" s="9"/>
      <c r="I142" s="13"/>
      <c r="N142" s="9"/>
      <c r="R142" s="9"/>
      <c r="S142" s="27" t="s">
        <v>396</v>
      </c>
      <c r="T142" s="2" t="s">
        <v>1022</v>
      </c>
      <c r="AM142" s="267"/>
      <c r="AN142" s="110"/>
      <c r="AO142" s="110"/>
      <c r="AP142" s="110"/>
      <c r="AQ142" s="9"/>
      <c r="AR142" s="13"/>
      <c r="AS142" s="9"/>
    </row>
    <row r="143" spans="2:45" x14ac:dyDescent="0.15">
      <c r="B143" s="9"/>
      <c r="C143" s="9"/>
      <c r="G143" s="9"/>
      <c r="I143" s="13"/>
      <c r="N143" s="9"/>
      <c r="R143" s="9"/>
      <c r="S143" s="27" t="s">
        <v>396</v>
      </c>
      <c r="T143" s="2" t="s">
        <v>1023</v>
      </c>
      <c r="AM143" s="267"/>
      <c r="AN143" s="110"/>
      <c r="AO143" s="110"/>
      <c r="AP143" s="110"/>
      <c r="AQ143" s="9"/>
      <c r="AR143" s="13"/>
      <c r="AS143" s="9"/>
    </row>
    <row r="144" spans="2:45" x14ac:dyDescent="0.15">
      <c r="B144" s="9"/>
      <c r="C144" s="9"/>
      <c r="G144" s="9"/>
      <c r="I144" s="13"/>
      <c r="N144" s="9"/>
      <c r="R144" s="9"/>
      <c r="AM144" s="267"/>
      <c r="AN144" s="110"/>
      <c r="AO144" s="110"/>
      <c r="AP144" s="110"/>
      <c r="AQ144" s="9"/>
      <c r="AR144" s="13"/>
      <c r="AS144" s="9"/>
    </row>
    <row r="145" spans="2:45" x14ac:dyDescent="0.15">
      <c r="B145" s="9"/>
      <c r="C145" s="9"/>
      <c r="G145" s="9"/>
      <c r="I145" s="13"/>
      <c r="N145" s="9"/>
      <c r="R145" s="25" t="s">
        <v>396</v>
      </c>
      <c r="S145" s="2" t="s">
        <v>751</v>
      </c>
      <c r="W145" s="2" t="s">
        <v>27</v>
      </c>
      <c r="X145" s="1197"/>
      <c r="Y145" s="1197"/>
      <c r="Z145" s="1197"/>
      <c r="AA145" s="1197"/>
      <c r="AB145" s="1197"/>
      <c r="AC145" s="1197"/>
      <c r="AD145" s="1197"/>
      <c r="AE145" s="1197"/>
      <c r="AF145" s="1197"/>
      <c r="AG145" s="1197"/>
      <c r="AH145" s="2" t="s">
        <v>1276</v>
      </c>
      <c r="AM145" s="267"/>
      <c r="AN145" s="110"/>
      <c r="AO145" s="110"/>
      <c r="AP145" s="110"/>
      <c r="AQ145" s="9"/>
      <c r="AR145" s="13"/>
      <c r="AS145" s="9"/>
    </row>
    <row r="146" spans="2:45" x14ac:dyDescent="0.15">
      <c r="B146" s="10"/>
      <c r="C146" s="10"/>
      <c r="D146" s="11"/>
      <c r="E146" s="11"/>
      <c r="F146" s="11"/>
      <c r="G146" s="10"/>
      <c r="H146" s="11"/>
      <c r="I146" s="12"/>
      <c r="J146" s="11"/>
      <c r="K146" s="11"/>
      <c r="L146" s="11"/>
      <c r="M146" s="11"/>
      <c r="N146" s="10"/>
      <c r="O146" s="11"/>
      <c r="P146" s="11"/>
      <c r="Q146" s="11"/>
      <c r="R146" s="10"/>
      <c r="S146" s="11"/>
      <c r="T146" s="11"/>
      <c r="U146" s="11"/>
      <c r="V146" s="11"/>
      <c r="W146" s="11"/>
      <c r="X146" s="11"/>
      <c r="Y146" s="11"/>
      <c r="Z146" s="11"/>
      <c r="AA146" s="11"/>
      <c r="AB146" s="11"/>
      <c r="AC146" s="11"/>
      <c r="AD146" s="11"/>
      <c r="AE146" s="11"/>
      <c r="AF146" s="11"/>
      <c r="AG146" s="11"/>
      <c r="AH146" s="11"/>
      <c r="AI146" s="11"/>
      <c r="AJ146" s="11"/>
      <c r="AK146" s="11"/>
      <c r="AL146" s="11"/>
      <c r="AM146" s="268"/>
      <c r="AN146" s="108"/>
      <c r="AO146" s="108"/>
      <c r="AP146" s="108"/>
      <c r="AQ146" s="10"/>
      <c r="AR146" s="12"/>
      <c r="AS146" s="9"/>
    </row>
    <row r="147" spans="2:45" x14ac:dyDescent="0.1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row>
    <row r="148" spans="2:45" x14ac:dyDescent="0.15">
      <c r="C148" s="2" t="s">
        <v>2207</v>
      </c>
    </row>
    <row r="150" spans="2:45" x14ac:dyDescent="0.15">
      <c r="B150" s="3"/>
      <c r="C150" s="3" t="s">
        <v>279</v>
      </c>
      <c r="D150" s="4"/>
      <c r="E150" s="4"/>
      <c r="F150" s="4"/>
      <c r="G150" s="3"/>
      <c r="H150" s="4"/>
      <c r="I150" s="5"/>
      <c r="J150" s="4" t="s">
        <v>288</v>
      </c>
      <c r="K150" s="4"/>
      <c r="L150" s="4"/>
      <c r="M150" s="4"/>
      <c r="N150" s="1175" t="s">
        <v>291</v>
      </c>
      <c r="O150" s="1176"/>
      <c r="P150" s="1176"/>
      <c r="Q150" s="1176"/>
      <c r="R150" s="1176"/>
      <c r="S150" s="1176"/>
      <c r="T150" s="1176"/>
      <c r="U150" s="1176"/>
      <c r="V150" s="1176"/>
      <c r="W150" s="1176"/>
      <c r="X150" s="1176"/>
      <c r="Y150" s="1176"/>
      <c r="Z150" s="1176"/>
      <c r="AA150" s="1176"/>
      <c r="AB150" s="1176"/>
      <c r="AC150" s="1176"/>
      <c r="AD150" s="1176"/>
      <c r="AE150" s="1176"/>
      <c r="AF150" s="1176"/>
      <c r="AG150" s="1176"/>
      <c r="AH150" s="1176"/>
      <c r="AI150" s="1176"/>
      <c r="AJ150" s="1176"/>
      <c r="AK150" s="1176"/>
      <c r="AL150" s="1176"/>
      <c r="AM150" s="7"/>
      <c r="AN150" s="7" t="s">
        <v>219</v>
      </c>
      <c r="AO150" s="7"/>
      <c r="AP150" s="8"/>
      <c r="AQ150" s="3" t="s">
        <v>294</v>
      </c>
      <c r="AR150" s="5"/>
    </row>
    <row r="151" spans="2:45" x14ac:dyDescent="0.15">
      <c r="B151" s="10"/>
      <c r="C151" s="10" t="s">
        <v>280</v>
      </c>
      <c r="D151" s="11"/>
      <c r="E151" s="11"/>
      <c r="F151" s="11" t="s">
        <v>219</v>
      </c>
      <c r="G151" s="10"/>
      <c r="H151" s="11"/>
      <c r="I151" s="12"/>
      <c r="J151" s="11"/>
      <c r="K151" s="11"/>
      <c r="L151" s="11"/>
      <c r="M151" s="11" t="s">
        <v>219</v>
      </c>
      <c r="N151" s="10" t="s">
        <v>290</v>
      </c>
      <c r="O151" s="11"/>
      <c r="P151" s="11"/>
      <c r="Q151" s="11"/>
      <c r="R151" s="1175" t="s">
        <v>292</v>
      </c>
      <c r="S151" s="1176"/>
      <c r="T151" s="1176"/>
      <c r="U151" s="1176"/>
      <c r="V151" s="1176"/>
      <c r="W151" s="1176"/>
      <c r="X151" s="1176"/>
      <c r="Y151" s="1176"/>
      <c r="Z151" s="1176"/>
      <c r="AA151" s="1176"/>
      <c r="AB151" s="1176"/>
      <c r="AC151" s="1176"/>
      <c r="AD151" s="1176"/>
      <c r="AE151" s="1176"/>
      <c r="AF151" s="1176"/>
      <c r="AG151" s="1176"/>
      <c r="AH151" s="1176"/>
      <c r="AI151" s="1176"/>
      <c r="AJ151" s="1176"/>
      <c r="AK151" s="1176"/>
      <c r="AL151" s="1192"/>
      <c r="AM151" s="6" t="s">
        <v>293</v>
      </c>
      <c r="AN151" s="11"/>
      <c r="AO151" s="11"/>
      <c r="AP151" s="11"/>
      <c r="AQ151" s="10" t="s">
        <v>295</v>
      </c>
      <c r="AR151" s="12"/>
    </row>
    <row r="152" spans="2:45" x14ac:dyDescent="0.15">
      <c r="B152" s="832"/>
      <c r="C152" s="837" t="s">
        <v>2311</v>
      </c>
      <c r="D152" s="659"/>
      <c r="E152" s="659"/>
      <c r="F152" s="659"/>
      <c r="G152" s="3"/>
      <c r="H152" s="4"/>
      <c r="I152" s="5"/>
      <c r="J152" s="3" t="s">
        <v>2305</v>
      </c>
      <c r="K152" s="4"/>
      <c r="L152" s="4"/>
      <c r="M152" s="5"/>
      <c r="N152" s="3"/>
      <c r="O152" s="4"/>
      <c r="P152" s="4"/>
      <c r="Q152" s="5"/>
      <c r="R152" s="26" t="s">
        <v>396</v>
      </c>
      <c r="S152" s="4" t="s">
        <v>2312</v>
      </c>
      <c r="T152" s="4"/>
      <c r="U152" s="4"/>
      <c r="V152" s="4"/>
      <c r="W152" s="4"/>
      <c r="X152" s="4"/>
      <c r="Y152" s="4"/>
      <c r="Z152" s="4"/>
      <c r="AA152" s="4"/>
      <c r="AB152" s="4"/>
      <c r="AC152" s="4"/>
      <c r="AD152" s="4"/>
      <c r="AE152" s="4"/>
      <c r="AF152" s="4"/>
      <c r="AG152" s="4"/>
      <c r="AH152" s="4"/>
      <c r="AI152" s="4"/>
      <c r="AJ152" s="4"/>
      <c r="AK152" s="4"/>
      <c r="AL152" s="5"/>
      <c r="AM152" s="670" t="s">
        <v>396</v>
      </c>
      <c r="AN152" s="668"/>
      <c r="AO152" s="668"/>
      <c r="AP152" s="669"/>
      <c r="AQ152" s="3"/>
      <c r="AR152" s="5"/>
    </row>
    <row r="153" spans="2:45" x14ac:dyDescent="0.15">
      <c r="B153" s="833"/>
      <c r="C153" s="653" t="s">
        <v>325</v>
      </c>
      <c r="D153" s="654"/>
      <c r="E153" s="654"/>
      <c r="F153" s="654"/>
      <c r="G153" s="9"/>
      <c r="I153" s="13"/>
      <c r="J153" s="9"/>
      <c r="M153" s="13"/>
      <c r="N153" s="9"/>
      <c r="Q153" s="13"/>
      <c r="R153" s="9"/>
      <c r="AL153" s="13"/>
      <c r="AM153" s="670" t="s">
        <v>396</v>
      </c>
      <c r="AN153" s="666"/>
      <c r="AO153" s="666"/>
      <c r="AP153" s="671"/>
      <c r="AQ153" s="9"/>
      <c r="AR153" s="13"/>
    </row>
    <row r="154" spans="2:45" x14ac:dyDescent="0.15">
      <c r="B154" s="833"/>
      <c r="C154" s="653"/>
      <c r="D154" s="654" t="s">
        <v>2390</v>
      </c>
      <c r="E154" s="654"/>
      <c r="F154" s="654"/>
      <c r="G154" s="9"/>
      <c r="I154" s="13"/>
      <c r="J154" s="9"/>
      <c r="M154" s="13"/>
      <c r="N154" s="9"/>
      <c r="Q154" s="13"/>
      <c r="AL154" s="13"/>
      <c r="AM154" s="670" t="s">
        <v>396</v>
      </c>
      <c r="AN154" s="666"/>
      <c r="AO154" s="666"/>
      <c r="AP154" s="671"/>
      <c r="AQ154" s="9"/>
      <c r="AR154" s="13"/>
    </row>
    <row r="155" spans="2:45" x14ac:dyDescent="0.15">
      <c r="B155" s="834"/>
      <c r="C155" s="856"/>
      <c r="D155" s="11"/>
      <c r="E155" s="11"/>
      <c r="F155" s="11"/>
      <c r="G155" s="10"/>
      <c r="H155" s="11"/>
      <c r="I155" s="12"/>
      <c r="J155" s="10"/>
      <c r="K155" s="11"/>
      <c r="L155" s="11"/>
      <c r="M155" s="12"/>
      <c r="N155" s="10"/>
      <c r="O155" s="11"/>
      <c r="P155" s="11"/>
      <c r="Q155" s="12"/>
      <c r="R155" s="11"/>
      <c r="S155" s="11"/>
      <c r="T155" s="11"/>
      <c r="U155" s="11"/>
      <c r="V155" s="11"/>
      <c r="W155" s="11"/>
      <c r="X155" s="11"/>
      <c r="Y155" s="11"/>
      <c r="Z155" s="11"/>
      <c r="AA155" s="11"/>
      <c r="AB155" s="11"/>
      <c r="AC155" s="11"/>
      <c r="AD155" s="11"/>
      <c r="AE155" s="11"/>
      <c r="AF155" s="11"/>
      <c r="AG155" s="11"/>
      <c r="AH155" s="11"/>
      <c r="AI155" s="11"/>
      <c r="AJ155" s="11"/>
      <c r="AK155" s="11"/>
      <c r="AL155" s="12"/>
      <c r="AM155" s="672" t="s">
        <v>396</v>
      </c>
      <c r="AN155" s="673"/>
      <c r="AO155" s="673"/>
      <c r="AP155" s="674"/>
      <c r="AQ155" s="10"/>
      <c r="AR155" s="12"/>
    </row>
  </sheetData>
  <mergeCells count="53">
    <mergeCell ref="N150:AL150"/>
    <mergeCell ref="R151:AL151"/>
    <mergeCell ref="AN92:AP92"/>
    <mergeCell ref="AN93:AP93"/>
    <mergeCell ref="AN98:AP98"/>
    <mergeCell ref="AN99:AP99"/>
    <mergeCell ref="AN124:AP124"/>
    <mergeCell ref="AN125:AP125"/>
    <mergeCell ref="X114:AB114"/>
    <mergeCell ref="X145:AG145"/>
    <mergeCell ref="B92:B111"/>
    <mergeCell ref="B9:B25"/>
    <mergeCell ref="AH56:AK56"/>
    <mergeCell ref="AH45:AK45"/>
    <mergeCell ref="AA32:AH32"/>
    <mergeCell ref="AA33:AH33"/>
    <mergeCell ref="AA34:AH34"/>
    <mergeCell ref="R91:AL91"/>
    <mergeCell ref="AH22:AK22"/>
    <mergeCell ref="X26:AA26"/>
    <mergeCell ref="AH28:AK28"/>
    <mergeCell ref="AH30:AK30"/>
    <mergeCell ref="N90:AL90"/>
    <mergeCell ref="AA38:AH38"/>
    <mergeCell ref="AD69:AI69"/>
    <mergeCell ref="AD60:AI60"/>
    <mergeCell ref="AD63:AI63"/>
    <mergeCell ref="AD66:AI66"/>
    <mergeCell ref="N7:AL7"/>
    <mergeCell ref="R8:AL8"/>
    <mergeCell ref="AC40:AI40"/>
    <mergeCell ref="AH42:AK42"/>
    <mergeCell ref="AN18:AP18"/>
    <mergeCell ref="AH47:AK47"/>
    <mergeCell ref="AH49:AK49"/>
    <mergeCell ref="AH51:AK51"/>
    <mergeCell ref="AH54:AK54"/>
    <mergeCell ref="AN9:AP9"/>
    <mergeCell ref="AN10:AP10"/>
    <mergeCell ref="AN11:AP11"/>
    <mergeCell ref="AN12:AP12"/>
    <mergeCell ref="AN17:AP17"/>
    <mergeCell ref="AN13:AP13"/>
    <mergeCell ref="AN14:AP14"/>
    <mergeCell ref="AN70:AP70"/>
    <mergeCell ref="AN71:AP71"/>
    <mergeCell ref="AN60:AP60"/>
    <mergeCell ref="AN31:AP31"/>
    <mergeCell ref="AN32:AP32"/>
    <mergeCell ref="AN41:AP41"/>
    <mergeCell ref="AN42:AP42"/>
    <mergeCell ref="AN58:AP58"/>
    <mergeCell ref="AN59:AP59"/>
  </mergeCells>
  <phoneticPr fontId="2"/>
  <dataValidations count="1">
    <dataValidation type="list" allowBlank="1" showInputMessage="1" showErrorMessage="1" sqref="S134:S135 R141 R139 R137 S107:S111 AM124:AM125 R101 R9 R98 R104 S93:S97 C98 G92:G94 R145 S116:S119 S121:S122 X122:X123 N124 S125 V125 T126 T128:T129 N132 R132 S113:S114 S142:S143 Z42 AE79 Z79 AE76 Z76 AE73 Z73 AE70 V70:V81 R70:R81 N81 N78 N69 N66 Z69:Z70 T69 R67:R68 Z66 T66 R64:R65 Z63 T63 R61:R62 Z60 T60 R58:R59 AD56 S56 S54 V54 AD54 V56 S51 V51 AD51 Z51 S49 V49 AD49 Z49 S47 V47 AD47 Z47 S45 V45 AD45 Z45 N57 N52 S40 S38 S35:S36 S32 AC30 X30 S30 AC28 S28 X25 S25:S26 AC22 X22 S22 W19 S19:S20 R152 R13 R16 AM152:AM155 S42 V42 AD42 C15 G9:G11 AM9:AM14 AM17:AM18 AM31:AM32 AM41:AM42 AM58:AM60 AM70:AM71 AM92:AM93 AM98:AM99" xr:uid="{00000000-0002-0000-0700-000000000000}">
      <formula1>"□,■"</formula1>
    </dataValidation>
  </dataValidations>
  <pageMargins left="0.78740157480314965" right="0.51181102362204722" top="0.59055118110236227" bottom="0.59055118110236227" header="0.11811023622047245" footer="0.11811023622047245"/>
  <pageSetup paperSize="9" scale="80" orientation="portrait" r:id="rId1"/>
  <headerFooter alignWithMargins="0">
    <oddFooter>&amp;C住棟-4&amp;R&amp;8株式会社ジェイ・イー・サポート</oddFooter>
  </headerFooter>
  <rowBreaks count="1" manualBreakCount="1">
    <brk id="83" min="1" max="4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B9:U65"/>
  <sheetViews>
    <sheetView showZeros="0" view="pageBreakPreview" zoomScaleNormal="100" workbookViewId="0">
      <selection activeCell="AL15" sqref="AL15:AN15"/>
    </sheetView>
  </sheetViews>
  <sheetFormatPr defaultColWidth="8" defaultRowHeight="12" x14ac:dyDescent="0.15"/>
  <cols>
    <col min="1" max="1" width="3.625" style="217" customWidth="1"/>
    <col min="2" max="16384" width="8" style="217"/>
  </cols>
  <sheetData>
    <row r="9" spans="2:20" ht="18.75" customHeight="1" x14ac:dyDescent="0.15">
      <c r="D9" s="218"/>
      <c r="E9" s="218"/>
      <c r="F9" s="218"/>
      <c r="G9" s="218"/>
      <c r="H9" s="218"/>
      <c r="I9" s="218"/>
      <c r="J9" s="218"/>
    </row>
    <row r="10" spans="2:20" ht="12" customHeight="1" x14ac:dyDescent="0.15">
      <c r="D10" s="218"/>
      <c r="E10" s="218"/>
      <c r="F10" s="218"/>
      <c r="G10" s="218"/>
      <c r="H10" s="218"/>
      <c r="I10" s="218"/>
      <c r="J10" s="218"/>
      <c r="N10" s="218"/>
      <c r="O10" s="218"/>
      <c r="P10" s="218"/>
      <c r="Q10" s="218"/>
      <c r="R10" s="218"/>
      <c r="S10" s="218"/>
    </row>
    <row r="11" spans="2:20" ht="12" customHeight="1" x14ac:dyDescent="0.15">
      <c r="D11" s="218"/>
      <c r="E11" s="218"/>
      <c r="F11" s="218"/>
      <c r="G11" s="218"/>
      <c r="H11" s="218"/>
      <c r="I11" s="218"/>
      <c r="N11" s="218"/>
      <c r="O11" s="218"/>
      <c r="P11" s="218"/>
      <c r="Q11" s="218"/>
      <c r="R11" s="218"/>
      <c r="S11" s="218"/>
    </row>
    <row r="12" spans="2:20" ht="18.75" x14ac:dyDescent="0.15">
      <c r="B12" s="1158" t="s">
        <v>18</v>
      </c>
      <c r="C12" s="1158"/>
      <c r="D12" s="1158"/>
      <c r="E12" s="1158"/>
      <c r="F12" s="1158"/>
      <c r="G12" s="1158"/>
      <c r="H12" s="1158"/>
      <c r="I12" s="1158"/>
      <c r="J12" s="1158"/>
      <c r="K12" s="1158"/>
      <c r="L12" s="1158"/>
      <c r="N12" s="219"/>
      <c r="O12" s="219"/>
      <c r="P12" s="220"/>
      <c r="Q12" s="220"/>
      <c r="R12" s="219"/>
      <c r="S12" s="219"/>
    </row>
    <row r="13" spans="2:20" ht="18.75" x14ac:dyDescent="0.15">
      <c r="B13" s="1170" t="s">
        <v>21</v>
      </c>
      <c r="C13" s="1170"/>
      <c r="D13" s="1170"/>
      <c r="E13" s="1170"/>
      <c r="F13" s="1170"/>
      <c r="G13" s="1170"/>
      <c r="H13" s="1170"/>
      <c r="I13" s="1170"/>
      <c r="J13" s="1170"/>
      <c r="K13" s="1170"/>
      <c r="L13" s="1170"/>
      <c r="M13" s="218"/>
      <c r="N13" s="218"/>
      <c r="O13" s="218"/>
      <c r="P13" s="218"/>
      <c r="Q13" s="218"/>
      <c r="R13" s="218"/>
      <c r="S13" s="218"/>
      <c r="T13" s="218"/>
    </row>
    <row r="14" spans="2:20" ht="12" customHeight="1" x14ac:dyDescent="0.15">
      <c r="D14" s="221"/>
      <c r="E14" s="221"/>
      <c r="F14" s="221"/>
      <c r="G14" s="221"/>
      <c r="H14" s="221"/>
      <c r="I14" s="221"/>
      <c r="J14" s="221"/>
      <c r="M14" s="218"/>
      <c r="N14" s="218"/>
      <c r="O14" s="218"/>
      <c r="P14" s="218"/>
      <c r="Q14" s="218"/>
      <c r="R14" s="218"/>
      <c r="S14" s="218"/>
      <c r="T14" s="218"/>
    </row>
    <row r="15" spans="2:20" ht="17.25" customHeight="1" x14ac:dyDescent="0.15">
      <c r="D15" s="1171"/>
      <c r="E15" s="1171"/>
      <c r="F15" s="1171"/>
      <c r="G15" s="1171"/>
      <c r="H15" s="1171"/>
      <c r="I15" s="1171"/>
      <c r="J15" s="1171"/>
      <c r="M15" s="218"/>
      <c r="N15" s="218"/>
      <c r="O15" s="218"/>
      <c r="P15" s="218"/>
      <c r="Q15" s="218"/>
      <c r="R15" s="218"/>
      <c r="S15" s="218"/>
      <c r="T15" s="218"/>
    </row>
    <row r="16" spans="2:20" ht="18.75" x14ac:dyDescent="0.15">
      <c r="F16" s="1171" t="s">
        <v>22</v>
      </c>
      <c r="G16" s="1171"/>
      <c r="H16" s="1171"/>
      <c r="N16" s="222"/>
      <c r="O16" s="222"/>
      <c r="P16" s="222"/>
      <c r="Q16" s="222"/>
      <c r="R16" s="222"/>
      <c r="S16" s="222"/>
    </row>
    <row r="17" spans="4:19" ht="12" customHeight="1" x14ac:dyDescent="0.15">
      <c r="N17" s="222"/>
      <c r="O17" s="222"/>
      <c r="P17" s="222"/>
      <c r="Q17" s="222"/>
      <c r="R17" s="222"/>
      <c r="S17" s="222"/>
    </row>
    <row r="19" spans="4:19" ht="13.5" customHeight="1" x14ac:dyDescent="0.15">
      <c r="D19" s="1172"/>
      <c r="E19" s="1172"/>
      <c r="F19" s="1172"/>
      <c r="G19" s="1172"/>
      <c r="H19" s="1172"/>
      <c r="I19" s="1172"/>
      <c r="J19" s="1172"/>
    </row>
    <row r="47" spans="3:21" ht="13.5" customHeight="1" x14ac:dyDescent="0.15">
      <c r="C47" s="224"/>
      <c r="D47" s="224"/>
      <c r="E47" s="225"/>
      <c r="F47" s="225"/>
      <c r="G47" s="225"/>
      <c r="H47" s="225"/>
      <c r="I47" s="225"/>
      <c r="J47" s="225"/>
      <c r="K47" s="225"/>
      <c r="L47" s="223"/>
      <c r="N47" s="223"/>
      <c r="O47" s="223"/>
      <c r="P47" s="223"/>
      <c r="Q47" s="223"/>
      <c r="R47" s="223"/>
      <c r="S47" s="223"/>
      <c r="T47" s="223"/>
      <c r="U47" s="223"/>
    </row>
    <row r="48" spans="3:21" x14ac:dyDescent="0.15">
      <c r="C48" s="224"/>
      <c r="D48" s="224"/>
      <c r="E48" s="225"/>
      <c r="F48" s="225"/>
      <c r="G48" s="225"/>
      <c r="H48" s="225"/>
      <c r="I48" s="225"/>
      <c r="J48" s="225"/>
      <c r="K48" s="225"/>
      <c r="L48" s="223"/>
      <c r="N48" s="223"/>
      <c r="O48" s="223"/>
      <c r="P48" s="223"/>
      <c r="Q48" s="223"/>
      <c r="R48" s="223"/>
      <c r="S48" s="223"/>
      <c r="T48" s="223"/>
      <c r="U48" s="223"/>
    </row>
    <row r="49" spans="3:21" x14ac:dyDescent="0.15">
      <c r="C49" s="224"/>
      <c r="D49" s="224"/>
      <c r="E49" s="225"/>
      <c r="F49" s="225"/>
      <c r="G49" s="225"/>
      <c r="H49" s="225"/>
      <c r="I49" s="225"/>
      <c r="J49" s="225"/>
      <c r="K49" s="225"/>
      <c r="L49" s="223"/>
      <c r="N49" s="223"/>
      <c r="O49" s="223"/>
      <c r="P49" s="223"/>
      <c r="Q49" s="223"/>
      <c r="R49" s="223"/>
      <c r="S49" s="223"/>
      <c r="T49" s="223"/>
      <c r="U49" s="223"/>
    </row>
    <row r="50" spans="3:21" x14ac:dyDescent="0.15">
      <c r="C50" s="224"/>
      <c r="D50" s="224"/>
      <c r="E50" s="225"/>
      <c r="F50" s="225"/>
      <c r="G50" s="225"/>
      <c r="H50" s="225"/>
      <c r="I50" s="225"/>
      <c r="J50" s="225"/>
      <c r="K50" s="225"/>
      <c r="L50" s="223"/>
      <c r="N50" s="223"/>
      <c r="O50" s="223"/>
      <c r="P50" s="223"/>
      <c r="Q50" s="223"/>
      <c r="R50" s="223"/>
      <c r="S50" s="223"/>
      <c r="T50" s="223"/>
      <c r="U50" s="223"/>
    </row>
    <row r="51" spans="3:21" ht="13.5" customHeight="1" x14ac:dyDescent="0.15">
      <c r="C51" s="224"/>
      <c r="D51" s="224"/>
      <c r="E51" s="225"/>
      <c r="F51" s="225"/>
      <c r="G51" s="225"/>
      <c r="H51" s="225"/>
      <c r="I51" s="225"/>
      <c r="J51" s="225"/>
      <c r="K51" s="225"/>
      <c r="L51" s="223"/>
      <c r="N51" s="223"/>
      <c r="O51" s="223"/>
      <c r="P51" s="223"/>
      <c r="Q51" s="223"/>
      <c r="R51" s="223"/>
      <c r="S51" s="223"/>
      <c r="T51" s="223"/>
      <c r="U51" s="223"/>
    </row>
    <row r="52" spans="3:21" ht="14.25" customHeight="1" x14ac:dyDescent="0.15">
      <c r="C52" s="224"/>
      <c r="D52" s="224"/>
      <c r="E52" s="225"/>
      <c r="F52" s="225"/>
      <c r="G52" s="225"/>
      <c r="H52" s="225"/>
      <c r="I52" s="225"/>
      <c r="J52" s="225"/>
      <c r="K52" s="225"/>
      <c r="N52" s="223"/>
      <c r="O52" s="223"/>
      <c r="P52" s="223"/>
      <c r="Q52" s="223"/>
      <c r="R52" s="223"/>
      <c r="S52" s="223"/>
      <c r="T52" s="223"/>
      <c r="U52" s="223"/>
    </row>
    <row r="53" spans="3:21" ht="14.25" customHeight="1" x14ac:dyDescent="0.15">
      <c r="C53" s="224"/>
      <c r="D53" s="224"/>
      <c r="E53" s="225"/>
      <c r="F53" s="225"/>
      <c r="G53" s="225"/>
      <c r="H53" s="225"/>
      <c r="I53" s="225"/>
      <c r="J53" s="225"/>
      <c r="K53" s="225"/>
      <c r="N53" s="223"/>
      <c r="O53" s="223"/>
      <c r="P53" s="223"/>
      <c r="Q53" s="223"/>
      <c r="R53" s="223"/>
      <c r="S53" s="223"/>
      <c r="T53" s="223"/>
      <c r="U53" s="223"/>
    </row>
    <row r="54" spans="3:21" ht="13.5" customHeight="1" x14ac:dyDescent="0.15">
      <c r="C54" s="224"/>
      <c r="D54" s="224"/>
      <c r="E54" s="227"/>
      <c r="F54" s="227"/>
      <c r="G54" s="227"/>
      <c r="H54" s="227"/>
      <c r="I54" s="227"/>
      <c r="J54" s="227"/>
      <c r="K54" s="227"/>
    </row>
    <row r="55" spans="3:21" x14ac:dyDescent="0.15">
      <c r="C55" s="224"/>
      <c r="D55" s="224"/>
      <c r="E55" s="227"/>
      <c r="F55" s="227"/>
      <c r="G55" s="227"/>
      <c r="H55" s="227"/>
      <c r="I55" s="227"/>
      <c r="J55" s="227"/>
      <c r="K55" s="227"/>
    </row>
    <row r="57" spans="3:21" x14ac:dyDescent="0.15">
      <c r="C57" s="1160" t="s">
        <v>1381</v>
      </c>
      <c r="D57" s="1161"/>
      <c r="E57" s="1310"/>
      <c r="F57" s="1311"/>
      <c r="G57" s="1311"/>
      <c r="H57" s="1311"/>
      <c r="I57" s="1311"/>
      <c r="J57" s="1311"/>
      <c r="K57" s="1312"/>
    </row>
    <row r="58" spans="3:21" x14ac:dyDescent="0.15">
      <c r="C58" s="1162"/>
      <c r="D58" s="1163"/>
      <c r="E58" s="1313"/>
      <c r="F58" s="1314"/>
      <c r="G58" s="1314"/>
      <c r="H58" s="1314"/>
      <c r="I58" s="1314"/>
      <c r="J58" s="1314"/>
      <c r="K58" s="1315"/>
    </row>
    <row r="62" spans="3:21" ht="11.25" customHeight="1" x14ac:dyDescent="0.15"/>
    <row r="65" spans="2:2" x14ac:dyDescent="0.15">
      <c r="B65" s="226"/>
    </row>
  </sheetData>
  <mergeCells count="7">
    <mergeCell ref="E57:K58"/>
    <mergeCell ref="C57:D58"/>
    <mergeCell ref="B12:L12"/>
    <mergeCell ref="B13:L13"/>
    <mergeCell ref="F16:H16"/>
    <mergeCell ref="D19:J19"/>
    <mergeCell ref="D15:J15"/>
  </mergeCells>
  <phoneticPr fontId="2"/>
  <pageMargins left="0.78740157480314965" right="0.78740157480314965" top="0.98425196850393704" bottom="0.31496062992125984" header="0.51181102362204722" footer="0.11811023622047245"/>
  <pageSetup paperSize="9" scale="97" orientation="portrait" blackAndWhite="1" horizontalDpi="300" verticalDpi="300" r:id="rId1"/>
  <headerFooter alignWithMargins="0">
    <oddFooter>&amp;R&amp;8株式会社ジェイ･イー･サポート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B2:BA252"/>
  <sheetViews>
    <sheetView showZeros="0" view="pageBreakPreview" zoomScaleNormal="100" zoomScaleSheetLayoutView="100" workbookViewId="0">
      <selection activeCell="AL15" sqref="AL15:AN15"/>
    </sheetView>
  </sheetViews>
  <sheetFormatPr defaultRowHeight="12" x14ac:dyDescent="0.15"/>
  <cols>
    <col min="1" max="1" width="3.625" style="2" customWidth="1"/>
    <col min="2" max="49" width="2.625" style="2" customWidth="1"/>
    <col min="50" max="50" width="3.625" style="2" customWidth="1"/>
    <col min="51" max="51" width="2" style="2" customWidth="1"/>
    <col min="52" max="56" width="3.625" style="2" customWidth="1"/>
    <col min="57" max="16384" width="9" style="2"/>
  </cols>
  <sheetData>
    <row r="2" spans="2:47" s="238" customFormat="1" ht="15" customHeight="1" x14ac:dyDescent="0.15">
      <c r="B2" s="238" t="s">
        <v>298</v>
      </c>
    </row>
    <row r="4" spans="2:47" x14ac:dyDescent="0.15">
      <c r="B4" s="662" t="s">
        <v>1062</v>
      </c>
      <c r="C4" s="654"/>
      <c r="D4" s="654" t="s">
        <v>1064</v>
      </c>
      <c r="E4" s="654"/>
      <c r="F4" s="654"/>
      <c r="AR4" s="38" t="s">
        <v>1107</v>
      </c>
    </row>
    <row r="6" spans="2:47" x14ac:dyDescent="0.15">
      <c r="B6" s="27" t="s">
        <v>957</v>
      </c>
      <c r="C6" s="2" t="s">
        <v>249</v>
      </c>
      <c r="K6" s="1319"/>
      <c r="L6" s="1320"/>
      <c r="M6" s="1320"/>
      <c r="N6" s="1320"/>
      <c r="O6" s="1320"/>
      <c r="P6" s="1320"/>
      <c r="Q6" s="1320"/>
      <c r="R6" s="1320"/>
      <c r="S6" s="1320"/>
      <c r="T6" s="1320"/>
      <c r="U6" s="1320"/>
      <c r="V6" s="1320"/>
      <c r="W6" s="1320"/>
      <c r="X6" s="1320"/>
      <c r="Y6" s="1320"/>
      <c r="Z6" s="1320"/>
      <c r="AA6" s="1320"/>
      <c r="AB6" s="1320"/>
      <c r="AC6" s="1320"/>
      <c r="AD6" s="1320"/>
      <c r="AE6" s="1320"/>
      <c r="AF6" s="1320"/>
      <c r="AG6" s="1320"/>
      <c r="AH6" s="1320"/>
      <c r="AI6" s="1320"/>
      <c r="AJ6" s="1320"/>
      <c r="AK6" s="1320"/>
      <c r="AL6" s="1320"/>
      <c r="AM6" s="1320"/>
      <c r="AN6" s="1320"/>
      <c r="AO6" s="1320"/>
      <c r="AP6" s="1320"/>
      <c r="AQ6" s="1320"/>
      <c r="AR6" s="1321"/>
      <c r="AT6" s="2" t="s">
        <v>923</v>
      </c>
      <c r="AU6" s="2" t="s">
        <v>927</v>
      </c>
    </row>
    <row r="7" spans="2:47" s="38" customFormat="1" ht="12" customHeight="1" x14ac:dyDescent="0.15">
      <c r="K7" s="1328"/>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30"/>
      <c r="AT7" s="2"/>
      <c r="AU7" s="2" t="s">
        <v>928</v>
      </c>
    </row>
    <row r="8" spans="2:47" x14ac:dyDescent="0.15">
      <c r="B8" s="1"/>
      <c r="C8" s="665" t="s">
        <v>1841</v>
      </c>
      <c r="AR8" s="38"/>
    </row>
    <row r="9" spans="2:47" x14ac:dyDescent="0.15">
      <c r="B9" s="3"/>
      <c r="C9" s="3" t="s">
        <v>279</v>
      </c>
      <c r="D9" s="4"/>
      <c r="E9" s="4"/>
      <c r="F9" s="4"/>
      <c r="G9" s="3" t="s">
        <v>284</v>
      </c>
      <c r="H9" s="4"/>
      <c r="I9" s="5"/>
      <c r="J9" s="4" t="s">
        <v>288</v>
      </c>
      <c r="K9" s="4"/>
      <c r="L9" s="4"/>
      <c r="M9" s="4"/>
      <c r="N9" s="1175" t="s">
        <v>291</v>
      </c>
      <c r="O9" s="1176"/>
      <c r="P9" s="1176"/>
      <c r="Q9" s="1176"/>
      <c r="R9" s="1176"/>
      <c r="S9" s="1176"/>
      <c r="T9" s="1176"/>
      <c r="U9" s="1176"/>
      <c r="V9" s="1176"/>
      <c r="W9" s="1176"/>
      <c r="X9" s="1176"/>
      <c r="Y9" s="1176"/>
      <c r="Z9" s="1176"/>
      <c r="AA9" s="1176"/>
      <c r="AB9" s="1176"/>
      <c r="AC9" s="1176"/>
      <c r="AD9" s="1176"/>
      <c r="AE9" s="1176"/>
      <c r="AF9" s="1176"/>
      <c r="AG9" s="1176"/>
      <c r="AH9" s="1176"/>
      <c r="AI9" s="1176"/>
      <c r="AJ9" s="1176"/>
      <c r="AK9" s="1176"/>
      <c r="AL9" s="1176"/>
      <c r="AM9" s="7"/>
      <c r="AN9" s="7" t="s">
        <v>299</v>
      </c>
      <c r="AO9" s="7"/>
      <c r="AP9" s="8"/>
      <c r="AQ9" s="3" t="s">
        <v>294</v>
      </c>
      <c r="AR9" s="5"/>
      <c r="AS9" s="9"/>
      <c r="AU9" s="2" t="s">
        <v>929</v>
      </c>
    </row>
    <row r="10" spans="2:47" x14ac:dyDescent="0.15">
      <c r="B10" s="10"/>
      <c r="C10" s="10" t="s">
        <v>280</v>
      </c>
      <c r="D10" s="11"/>
      <c r="E10" s="11"/>
      <c r="F10" s="11" t="s">
        <v>300</v>
      </c>
      <c r="G10" s="10" t="s">
        <v>285</v>
      </c>
      <c r="H10" s="11"/>
      <c r="I10" s="12" t="s">
        <v>301</v>
      </c>
      <c r="J10" s="11"/>
      <c r="K10" s="11"/>
      <c r="L10" s="11"/>
      <c r="M10" s="11" t="s">
        <v>301</v>
      </c>
      <c r="N10" s="10" t="s">
        <v>290</v>
      </c>
      <c r="O10" s="11"/>
      <c r="P10" s="11"/>
      <c r="Q10" s="11"/>
      <c r="R10" s="1175" t="s">
        <v>292</v>
      </c>
      <c r="S10" s="1176"/>
      <c r="T10" s="1176"/>
      <c r="U10" s="1176"/>
      <c r="V10" s="1176"/>
      <c r="W10" s="1176"/>
      <c r="X10" s="1176"/>
      <c r="Y10" s="1176"/>
      <c r="Z10" s="1176"/>
      <c r="AA10" s="1176"/>
      <c r="AB10" s="1176"/>
      <c r="AC10" s="1176"/>
      <c r="AD10" s="1176"/>
      <c r="AE10" s="1176"/>
      <c r="AF10" s="1176"/>
      <c r="AG10" s="1176"/>
      <c r="AH10" s="1176"/>
      <c r="AI10" s="1176"/>
      <c r="AJ10" s="1176"/>
      <c r="AK10" s="1176"/>
      <c r="AL10" s="1192"/>
      <c r="AM10" s="6" t="s">
        <v>293</v>
      </c>
      <c r="AN10" s="11"/>
      <c r="AO10" s="11"/>
      <c r="AP10" s="11"/>
      <c r="AQ10" s="10" t="s">
        <v>295</v>
      </c>
      <c r="AR10" s="12"/>
      <c r="AS10" s="9"/>
      <c r="AT10" s="38"/>
      <c r="AU10" s="38"/>
    </row>
    <row r="11" spans="2:47" ht="12" customHeight="1" x14ac:dyDescent="0.15">
      <c r="B11" s="1241" t="s">
        <v>302</v>
      </c>
      <c r="C11" s="675" t="s">
        <v>396</v>
      </c>
      <c r="D11" s="654" t="s">
        <v>1852</v>
      </c>
      <c r="E11" s="654"/>
      <c r="F11" s="654"/>
      <c r="G11" s="25" t="s">
        <v>396</v>
      </c>
      <c r="H11" s="2" t="s">
        <v>329</v>
      </c>
      <c r="I11" s="13"/>
      <c r="J11" s="2" t="s">
        <v>327</v>
      </c>
      <c r="N11" s="9" t="s">
        <v>334</v>
      </c>
      <c r="R11" s="9" t="s">
        <v>753</v>
      </c>
      <c r="AM11" s="670" t="s">
        <v>396</v>
      </c>
      <c r="AN11" s="1173" t="s">
        <v>2097</v>
      </c>
      <c r="AO11" s="1173"/>
      <c r="AP11" s="1174"/>
      <c r="AQ11" s="9"/>
      <c r="AR11" s="13"/>
      <c r="AS11" s="9"/>
      <c r="AU11" s="2" t="s">
        <v>925</v>
      </c>
    </row>
    <row r="12" spans="2:47" x14ac:dyDescent="0.15">
      <c r="B12" s="1242"/>
      <c r="C12" s="653" t="s">
        <v>327</v>
      </c>
      <c r="D12" s="654"/>
      <c r="E12" s="654"/>
      <c r="F12" s="654"/>
      <c r="G12" s="25" t="s">
        <v>396</v>
      </c>
      <c r="H12" s="2" t="s">
        <v>330</v>
      </c>
      <c r="I12" s="13"/>
      <c r="J12" s="2" t="s">
        <v>333</v>
      </c>
      <c r="N12" s="9" t="s">
        <v>335</v>
      </c>
      <c r="R12" s="9"/>
      <c r="S12" s="27" t="s">
        <v>396</v>
      </c>
      <c r="T12" s="2" t="s">
        <v>754</v>
      </c>
      <c r="AM12" s="670" t="s">
        <v>396</v>
      </c>
      <c r="AN12" s="1173" t="s">
        <v>2098</v>
      </c>
      <c r="AO12" s="1173"/>
      <c r="AP12" s="1174"/>
      <c r="AQ12" s="9"/>
      <c r="AR12" s="13"/>
      <c r="AS12" s="9"/>
      <c r="AU12" s="2" t="s">
        <v>926</v>
      </c>
    </row>
    <row r="13" spans="2:47" x14ac:dyDescent="0.15">
      <c r="B13" s="1242"/>
      <c r="C13" s="653" t="s">
        <v>328</v>
      </c>
      <c r="D13" s="654"/>
      <c r="E13" s="654"/>
      <c r="F13" s="654"/>
      <c r="G13" s="25" t="s">
        <v>396</v>
      </c>
      <c r="H13" s="2" t="s">
        <v>331</v>
      </c>
      <c r="I13" s="13"/>
      <c r="N13" s="9"/>
      <c r="R13" s="9"/>
      <c r="T13" s="27" t="s">
        <v>396</v>
      </c>
      <c r="U13" s="2" t="s">
        <v>755</v>
      </c>
      <c r="AM13" s="670" t="s">
        <v>396</v>
      </c>
      <c r="AN13" s="1173"/>
      <c r="AO13" s="1173"/>
      <c r="AP13" s="1174"/>
      <c r="AQ13" s="9"/>
      <c r="AR13" s="13"/>
      <c r="AS13" s="9"/>
    </row>
    <row r="14" spans="2:47" x14ac:dyDescent="0.15">
      <c r="B14" s="1242"/>
      <c r="C14" s="653" t="s">
        <v>285</v>
      </c>
      <c r="D14" s="654"/>
      <c r="E14" s="654"/>
      <c r="F14" s="654"/>
      <c r="G14" s="25" t="s">
        <v>396</v>
      </c>
      <c r="H14" s="2" t="s">
        <v>332</v>
      </c>
      <c r="I14" s="13"/>
      <c r="N14" s="9"/>
      <c r="R14" s="9"/>
      <c r="T14" s="27" t="s">
        <v>396</v>
      </c>
      <c r="U14" s="2" t="s">
        <v>756</v>
      </c>
      <c r="AM14" s="267"/>
      <c r="AN14" s="110"/>
      <c r="AO14" s="110"/>
      <c r="AP14" s="110"/>
      <c r="AQ14" s="9"/>
      <c r="AR14" s="13"/>
      <c r="AS14" s="9"/>
    </row>
    <row r="15" spans="2:47" x14ac:dyDescent="0.15">
      <c r="B15" s="1242"/>
      <c r="C15" s="653" t="s">
        <v>358</v>
      </c>
      <c r="D15" s="654"/>
      <c r="E15" s="654"/>
      <c r="F15" s="654"/>
      <c r="G15" s="9"/>
      <c r="I15" s="13"/>
      <c r="N15" s="9"/>
      <c r="R15" s="9"/>
      <c r="T15" s="27" t="s">
        <v>396</v>
      </c>
      <c r="U15" s="2" t="s">
        <v>757</v>
      </c>
      <c r="AM15" s="267"/>
      <c r="AN15" s="110"/>
      <c r="AO15" s="110"/>
      <c r="AP15" s="110"/>
      <c r="AQ15" s="9"/>
      <c r="AR15" s="13"/>
      <c r="AS15" s="9"/>
    </row>
    <row r="16" spans="2:47" x14ac:dyDescent="0.15">
      <c r="B16" s="1242"/>
      <c r="C16" s="653" t="s">
        <v>359</v>
      </c>
      <c r="D16" s="654"/>
      <c r="E16" s="654"/>
      <c r="F16" s="654"/>
      <c r="G16" s="9"/>
      <c r="I16" s="13"/>
      <c r="N16" s="9"/>
      <c r="R16" s="9"/>
      <c r="T16" s="27" t="s">
        <v>396</v>
      </c>
      <c r="U16" s="2" t="s">
        <v>758</v>
      </c>
      <c r="AM16" s="267"/>
      <c r="AN16" s="110"/>
      <c r="AO16" s="110"/>
      <c r="AP16" s="110"/>
      <c r="AQ16" s="9"/>
      <c r="AR16" s="13"/>
      <c r="AS16" s="9"/>
    </row>
    <row r="17" spans="2:45" x14ac:dyDescent="0.15">
      <c r="B17" s="1242"/>
      <c r="C17" s="9"/>
      <c r="G17" s="9"/>
      <c r="I17" s="13"/>
      <c r="N17" s="9"/>
      <c r="R17" s="9"/>
      <c r="U17" s="2" t="s">
        <v>1060</v>
      </c>
      <c r="AM17" s="267"/>
      <c r="AN17" s="110"/>
      <c r="AO17" s="110"/>
      <c r="AP17" s="110"/>
      <c r="AQ17" s="9"/>
      <c r="AR17" s="13"/>
      <c r="AS17" s="9"/>
    </row>
    <row r="18" spans="2:45" x14ac:dyDescent="0.15">
      <c r="B18" s="1242"/>
      <c r="C18" s="9"/>
      <c r="G18" s="9"/>
      <c r="I18" s="13"/>
      <c r="N18" s="9"/>
      <c r="R18" s="9"/>
      <c r="S18" s="27" t="s">
        <v>396</v>
      </c>
      <c r="T18" s="2" t="s">
        <v>759</v>
      </c>
      <c r="AM18" s="267"/>
      <c r="AN18" s="110"/>
      <c r="AO18" s="110"/>
      <c r="AP18" s="110"/>
      <c r="AQ18" s="9"/>
      <c r="AR18" s="13"/>
      <c r="AS18" s="9"/>
    </row>
    <row r="19" spans="2:45" x14ac:dyDescent="0.15">
      <c r="B19" s="1242"/>
      <c r="C19" s="9"/>
      <c r="G19" s="9"/>
      <c r="I19" s="13"/>
      <c r="N19" s="9"/>
      <c r="R19" s="9"/>
      <c r="S19" s="27" t="s">
        <v>396</v>
      </c>
      <c r="T19" s="2" t="s">
        <v>760</v>
      </c>
      <c r="AM19" s="267"/>
      <c r="AN19" s="110"/>
      <c r="AO19" s="110"/>
      <c r="AP19" s="110"/>
      <c r="AQ19" s="9"/>
      <c r="AR19" s="13"/>
      <c r="AS19" s="9"/>
    </row>
    <row r="20" spans="2:45" x14ac:dyDescent="0.15">
      <c r="B20" s="1242"/>
      <c r="C20" s="9"/>
      <c r="G20" s="9"/>
      <c r="I20" s="13"/>
      <c r="N20" s="9"/>
      <c r="R20" s="9"/>
      <c r="S20" s="27" t="s">
        <v>396</v>
      </c>
      <c r="T20" s="2" t="s">
        <v>494</v>
      </c>
      <c r="W20" s="2" t="s">
        <v>47</v>
      </c>
      <c r="X20" s="1197"/>
      <c r="Y20" s="1197"/>
      <c r="Z20" s="1197"/>
      <c r="AA20" s="1197"/>
      <c r="AB20" s="1197"/>
      <c r="AC20" s="1197"/>
      <c r="AD20" s="1197"/>
      <c r="AE20" s="1197"/>
      <c r="AF20" s="1197"/>
      <c r="AG20" s="1197"/>
      <c r="AH20" s="1197"/>
      <c r="AI20" s="1197"/>
      <c r="AJ20" s="1197"/>
      <c r="AK20" s="2" t="s">
        <v>1276</v>
      </c>
      <c r="AM20" s="267"/>
      <c r="AN20" s="110"/>
      <c r="AO20" s="110"/>
      <c r="AP20" s="110"/>
      <c r="AQ20" s="9"/>
      <c r="AR20" s="13"/>
      <c r="AS20" s="9"/>
    </row>
    <row r="21" spans="2:45" x14ac:dyDescent="0.15">
      <c r="B21" s="1242"/>
      <c r="C21" s="9"/>
      <c r="G21" s="9"/>
      <c r="I21" s="13"/>
      <c r="N21" s="9"/>
      <c r="R21" s="9" t="s">
        <v>761</v>
      </c>
      <c r="AM21" s="267"/>
      <c r="AN21" s="110"/>
      <c r="AO21" s="110"/>
      <c r="AP21" s="110"/>
      <c r="AQ21" s="9"/>
      <c r="AR21" s="13"/>
      <c r="AS21" s="9"/>
    </row>
    <row r="22" spans="2:45" x14ac:dyDescent="0.15">
      <c r="B22" s="1242"/>
      <c r="C22" s="9"/>
      <c r="G22" s="9"/>
      <c r="I22" s="13"/>
      <c r="N22" s="9"/>
      <c r="R22" s="9"/>
      <c r="S22" s="27" t="s">
        <v>396</v>
      </c>
      <c r="T22" s="2" t="s">
        <v>2422</v>
      </c>
      <c r="AB22" s="2" t="s">
        <v>634</v>
      </c>
      <c r="AC22" s="27" t="s">
        <v>396</v>
      </c>
      <c r="AD22" s="2" t="s">
        <v>762</v>
      </c>
      <c r="AF22" s="27" t="s">
        <v>396</v>
      </c>
      <c r="AG22" s="2" t="s">
        <v>763</v>
      </c>
      <c r="AI22" s="1197"/>
      <c r="AJ22" s="1197"/>
      <c r="AK22" s="2" t="s">
        <v>767</v>
      </c>
      <c r="AL22" s="2" t="s">
        <v>513</v>
      </c>
      <c r="AM22" s="267"/>
      <c r="AN22" s="110"/>
      <c r="AO22" s="110"/>
      <c r="AP22" s="110"/>
      <c r="AQ22" s="9"/>
      <c r="AR22" s="13"/>
      <c r="AS22" s="9"/>
    </row>
    <row r="23" spans="2:45" x14ac:dyDescent="0.15">
      <c r="B23" s="9"/>
      <c r="C23" s="9"/>
      <c r="G23" s="9"/>
      <c r="I23" s="13"/>
      <c r="N23" s="9"/>
      <c r="R23" s="9"/>
      <c r="S23" s="27" t="s">
        <v>396</v>
      </c>
      <c r="T23" s="2" t="s">
        <v>2313</v>
      </c>
      <c r="AB23" s="2" t="s">
        <v>634</v>
      </c>
      <c r="AC23" s="27" t="s">
        <v>396</v>
      </c>
      <c r="AD23" s="2" t="s">
        <v>763</v>
      </c>
      <c r="AF23" s="1197"/>
      <c r="AG23" s="1197"/>
      <c r="AH23" s="2" t="s">
        <v>767</v>
      </c>
      <c r="AI23" s="2" t="s">
        <v>513</v>
      </c>
      <c r="AM23" s="267"/>
      <c r="AN23" s="110"/>
      <c r="AO23" s="110"/>
      <c r="AP23" s="110"/>
      <c r="AQ23" s="9"/>
      <c r="AR23" s="13"/>
      <c r="AS23" s="9"/>
    </row>
    <row r="24" spans="2:45" x14ac:dyDescent="0.15">
      <c r="B24" s="9"/>
      <c r="C24" s="9"/>
      <c r="G24" s="9"/>
      <c r="I24" s="13"/>
      <c r="N24" s="9"/>
      <c r="R24" s="9"/>
      <c r="S24" s="27" t="s">
        <v>396</v>
      </c>
      <c r="T24" s="2" t="s">
        <v>766</v>
      </c>
      <c r="X24" s="2" t="s">
        <v>634</v>
      </c>
      <c r="Y24" s="27" t="s">
        <v>396</v>
      </c>
      <c r="Z24" s="2" t="s">
        <v>1061</v>
      </c>
      <c r="AF24" s="27" t="s">
        <v>396</v>
      </c>
      <c r="AG24" s="2" t="s">
        <v>763</v>
      </c>
      <c r="AI24" s="1197"/>
      <c r="AJ24" s="1197"/>
      <c r="AK24" s="2" t="s">
        <v>767</v>
      </c>
      <c r="AL24" s="2" t="s">
        <v>513</v>
      </c>
      <c r="AM24" s="267"/>
      <c r="AN24" s="110"/>
      <c r="AO24" s="110"/>
      <c r="AP24" s="110"/>
      <c r="AQ24" s="9"/>
      <c r="AR24" s="13"/>
      <c r="AS24" s="9"/>
    </row>
    <row r="25" spans="2:45" x14ac:dyDescent="0.15">
      <c r="B25" s="9"/>
      <c r="C25" s="9"/>
      <c r="G25" s="9"/>
      <c r="I25" s="13"/>
      <c r="N25" s="9"/>
      <c r="R25" s="9"/>
      <c r="S25" s="27" t="s">
        <v>396</v>
      </c>
      <c r="T25" s="2" t="s">
        <v>768</v>
      </c>
      <c r="X25" s="2" t="s">
        <v>634</v>
      </c>
      <c r="Y25" s="27" t="s">
        <v>396</v>
      </c>
      <c r="Z25" s="2" t="s">
        <v>763</v>
      </c>
      <c r="AB25" s="1197"/>
      <c r="AC25" s="1197"/>
      <c r="AD25" s="2" t="s">
        <v>767</v>
      </c>
      <c r="AE25" s="2" t="s">
        <v>513</v>
      </c>
      <c r="AM25" s="267"/>
      <c r="AN25" s="110"/>
      <c r="AO25" s="110"/>
      <c r="AP25" s="110"/>
      <c r="AQ25" s="9"/>
      <c r="AR25" s="13"/>
      <c r="AS25" s="9"/>
    </row>
    <row r="26" spans="2:45" x14ac:dyDescent="0.15">
      <c r="B26" s="9"/>
      <c r="C26" s="9"/>
      <c r="G26" s="9"/>
      <c r="I26" s="13"/>
      <c r="N26" s="9"/>
      <c r="R26" s="9"/>
      <c r="S26" s="27" t="s">
        <v>396</v>
      </c>
      <c r="T26" s="2" t="s">
        <v>769</v>
      </c>
      <c r="X26" s="2" t="s">
        <v>634</v>
      </c>
      <c r="Y26" s="27" t="s">
        <v>396</v>
      </c>
      <c r="Z26" s="2" t="s">
        <v>762</v>
      </c>
      <c r="AB26" s="27" t="s">
        <v>396</v>
      </c>
      <c r="AC26" s="2" t="s">
        <v>763</v>
      </c>
      <c r="AE26" s="1197"/>
      <c r="AF26" s="1197"/>
      <c r="AG26" s="2" t="s">
        <v>767</v>
      </c>
      <c r="AH26" s="2" t="s">
        <v>513</v>
      </c>
      <c r="AM26" s="267"/>
      <c r="AN26" s="110"/>
      <c r="AO26" s="110"/>
      <c r="AP26" s="110"/>
      <c r="AQ26" s="9"/>
      <c r="AR26" s="13"/>
      <c r="AS26" s="9"/>
    </row>
    <row r="27" spans="2:45" x14ac:dyDescent="0.15">
      <c r="B27" s="9"/>
      <c r="C27" s="9"/>
      <c r="G27" s="9"/>
      <c r="I27" s="13"/>
      <c r="N27" s="9"/>
      <c r="R27" s="9" t="s">
        <v>770</v>
      </c>
      <c r="AM27" s="267"/>
      <c r="AN27" s="110"/>
      <c r="AO27" s="110"/>
      <c r="AP27" s="110"/>
      <c r="AQ27" s="9"/>
      <c r="AR27" s="13"/>
      <c r="AS27" s="9"/>
    </row>
    <row r="28" spans="2:45" x14ac:dyDescent="0.15">
      <c r="B28" s="9"/>
      <c r="C28" s="9"/>
      <c r="G28" s="9"/>
      <c r="I28" s="13"/>
      <c r="N28" s="9"/>
      <c r="R28" s="9"/>
      <c r="S28" s="27" t="s">
        <v>396</v>
      </c>
      <c r="T28" s="2" t="s">
        <v>771</v>
      </c>
      <c r="AM28" s="267"/>
      <c r="AN28" s="110"/>
      <c r="AO28" s="110"/>
      <c r="AP28" s="110"/>
      <c r="AQ28" s="9"/>
      <c r="AR28" s="13"/>
      <c r="AS28" s="9"/>
    </row>
    <row r="29" spans="2:45" x14ac:dyDescent="0.15">
      <c r="B29" s="9"/>
      <c r="C29" s="9"/>
      <c r="G29" s="9"/>
      <c r="I29" s="13"/>
      <c r="N29" s="10"/>
      <c r="O29" s="11"/>
      <c r="P29" s="11"/>
      <c r="Q29" s="11"/>
      <c r="R29" s="10"/>
      <c r="S29" s="28" t="s">
        <v>396</v>
      </c>
      <c r="T29" s="11" t="s">
        <v>494</v>
      </c>
      <c r="U29" s="11"/>
      <c r="V29" s="11"/>
      <c r="W29" s="11" t="s">
        <v>47</v>
      </c>
      <c r="X29" s="1211"/>
      <c r="Y29" s="1211"/>
      <c r="Z29" s="1211"/>
      <c r="AA29" s="1211"/>
      <c r="AB29" s="1211"/>
      <c r="AC29" s="1211"/>
      <c r="AD29" s="1211"/>
      <c r="AE29" s="1211"/>
      <c r="AF29" s="1211"/>
      <c r="AG29" s="1211"/>
      <c r="AH29" s="1211"/>
      <c r="AI29" s="1211"/>
      <c r="AJ29" s="1211"/>
      <c r="AK29" s="11" t="s">
        <v>1276</v>
      </c>
      <c r="AL29" s="12"/>
      <c r="AM29" s="267"/>
      <c r="AN29" s="110"/>
      <c r="AO29" s="110"/>
      <c r="AP29" s="110"/>
      <c r="AQ29" s="9"/>
      <c r="AR29" s="13"/>
      <c r="AS29" s="9"/>
    </row>
    <row r="30" spans="2:45" x14ac:dyDescent="0.15">
      <c r="B30" s="9"/>
      <c r="C30" s="9"/>
      <c r="G30" s="9"/>
      <c r="I30" s="13"/>
      <c r="N30" s="9" t="s">
        <v>772</v>
      </c>
      <c r="R30" s="9" t="s">
        <v>761</v>
      </c>
      <c r="V30" s="2" t="s">
        <v>512</v>
      </c>
      <c r="W30" s="1197"/>
      <c r="X30" s="1197"/>
      <c r="Y30" s="1197"/>
      <c r="Z30" s="1197"/>
      <c r="AA30" s="1197"/>
      <c r="AB30" s="1197"/>
      <c r="AC30" s="1197"/>
      <c r="AD30" s="1197"/>
      <c r="AE30" s="1197"/>
      <c r="AF30" s="1197"/>
      <c r="AG30" s="1197"/>
      <c r="AH30" s="1197"/>
      <c r="AI30" s="1197"/>
      <c r="AJ30" s="2" t="s">
        <v>513</v>
      </c>
      <c r="AM30" s="267"/>
      <c r="AN30" s="110"/>
      <c r="AO30" s="110"/>
      <c r="AP30" s="110"/>
      <c r="AQ30" s="9"/>
      <c r="AR30" s="13"/>
      <c r="AS30" s="9"/>
    </row>
    <row r="31" spans="2:45" x14ac:dyDescent="0.15">
      <c r="B31" s="30"/>
      <c r="C31" s="9"/>
      <c r="G31" s="9"/>
      <c r="I31" s="13"/>
      <c r="N31" s="9" t="s">
        <v>773</v>
      </c>
      <c r="R31" s="9" t="s">
        <v>774</v>
      </c>
      <c r="AM31" s="267"/>
      <c r="AN31" s="110"/>
      <c r="AO31" s="110"/>
      <c r="AP31" s="110"/>
      <c r="AQ31" s="9"/>
      <c r="AR31" s="13"/>
      <c r="AS31" s="9"/>
    </row>
    <row r="32" spans="2:45" x14ac:dyDescent="0.15">
      <c r="B32" s="9"/>
      <c r="C32" s="9"/>
      <c r="G32" s="9"/>
      <c r="I32" s="13"/>
      <c r="N32" s="9"/>
      <c r="R32" s="9"/>
      <c r="S32" s="27" t="s">
        <v>396</v>
      </c>
      <c r="T32" s="2" t="s">
        <v>771</v>
      </c>
      <c r="AM32" s="267"/>
      <c r="AN32" s="110"/>
      <c r="AO32" s="110"/>
      <c r="AP32" s="110"/>
      <c r="AQ32" s="9"/>
      <c r="AR32" s="13"/>
      <c r="AS32" s="9"/>
    </row>
    <row r="33" spans="2:53" x14ac:dyDescent="0.15">
      <c r="B33" s="9"/>
      <c r="C33" s="9"/>
      <c r="G33" s="9"/>
      <c r="I33" s="13"/>
      <c r="N33" s="9"/>
      <c r="R33" s="9"/>
      <c r="S33" s="27" t="s">
        <v>396</v>
      </c>
      <c r="T33" s="2" t="s">
        <v>494</v>
      </c>
      <c r="W33" s="2" t="s">
        <v>47</v>
      </c>
      <c r="X33" s="1197"/>
      <c r="Y33" s="1197"/>
      <c r="Z33" s="1197"/>
      <c r="AA33" s="1197"/>
      <c r="AB33" s="1197"/>
      <c r="AC33" s="1197"/>
      <c r="AD33" s="1197"/>
      <c r="AE33" s="1197"/>
      <c r="AF33" s="1197"/>
      <c r="AG33" s="1197"/>
      <c r="AH33" s="1197"/>
      <c r="AI33" s="1197"/>
      <c r="AJ33" s="1197"/>
      <c r="AK33" s="2" t="s">
        <v>1276</v>
      </c>
      <c r="AM33" s="267"/>
      <c r="AN33" s="110"/>
      <c r="AO33" s="110"/>
      <c r="AP33" s="110"/>
      <c r="AQ33" s="9"/>
      <c r="AR33" s="13"/>
      <c r="AS33" s="9"/>
    </row>
    <row r="34" spans="2:53" x14ac:dyDescent="0.15">
      <c r="B34" s="9"/>
      <c r="C34" s="9"/>
      <c r="G34" s="9"/>
      <c r="I34" s="13"/>
      <c r="N34" s="9"/>
      <c r="R34" s="9" t="s">
        <v>775</v>
      </c>
      <c r="AM34" s="267"/>
      <c r="AN34" s="110"/>
      <c r="AO34" s="110"/>
      <c r="AP34" s="110"/>
      <c r="AQ34" s="9"/>
      <c r="AR34" s="13"/>
      <c r="AS34" s="9"/>
    </row>
    <row r="35" spans="2:53" x14ac:dyDescent="0.15">
      <c r="B35" s="9"/>
      <c r="C35" s="9"/>
      <c r="G35" s="9"/>
      <c r="I35" s="13"/>
      <c r="N35" s="9"/>
      <c r="R35" s="9"/>
      <c r="S35" s="27" t="s">
        <v>396</v>
      </c>
      <c r="T35" s="2" t="s">
        <v>776</v>
      </c>
      <c r="AM35" s="267"/>
      <c r="AN35" s="110"/>
      <c r="AO35" s="110"/>
      <c r="AP35" s="110"/>
      <c r="AQ35" s="9"/>
      <c r="AR35" s="13"/>
      <c r="AS35" s="9"/>
    </row>
    <row r="36" spans="2:53" x14ac:dyDescent="0.15">
      <c r="B36" s="9"/>
      <c r="C36" s="9"/>
      <c r="G36" s="9"/>
      <c r="I36" s="13"/>
      <c r="N36" s="9"/>
      <c r="R36" s="9"/>
      <c r="S36" s="27" t="s">
        <v>396</v>
      </c>
      <c r="T36" s="2" t="s">
        <v>2322</v>
      </c>
      <c r="AM36" s="267"/>
      <c r="AN36" s="110"/>
      <c r="AO36" s="110"/>
      <c r="AP36" s="110"/>
      <c r="AQ36" s="9"/>
      <c r="AR36" s="13"/>
      <c r="AS36" s="9"/>
    </row>
    <row r="37" spans="2:53" x14ac:dyDescent="0.15">
      <c r="B37" s="10"/>
      <c r="C37" s="10"/>
      <c r="D37" s="11"/>
      <c r="E37" s="11"/>
      <c r="F37" s="11"/>
      <c r="G37" s="10"/>
      <c r="H37" s="11"/>
      <c r="I37" s="12"/>
      <c r="J37" s="11"/>
      <c r="K37" s="11"/>
      <c r="L37" s="11"/>
      <c r="M37" s="11"/>
      <c r="N37" s="10"/>
      <c r="O37" s="11"/>
      <c r="P37" s="11"/>
      <c r="Q37" s="11"/>
      <c r="R37" s="29" t="s">
        <v>396</v>
      </c>
      <c r="S37" s="11" t="s">
        <v>777</v>
      </c>
      <c r="T37" s="11"/>
      <c r="U37" s="11"/>
      <c r="V37" s="11"/>
      <c r="W37" s="11"/>
      <c r="X37" s="11"/>
      <c r="Y37" s="11" t="s">
        <v>778</v>
      </c>
      <c r="Z37" s="11"/>
      <c r="AA37" s="11"/>
      <c r="AB37" s="11"/>
      <c r="AC37" s="11"/>
      <c r="AD37" s="11"/>
      <c r="AE37" s="11"/>
      <c r="AF37" s="11"/>
      <c r="AG37" s="11"/>
      <c r="AH37" s="11"/>
      <c r="AI37" s="11"/>
      <c r="AJ37" s="11"/>
      <c r="AK37" s="11"/>
      <c r="AL37" s="11"/>
      <c r="AM37" s="268"/>
      <c r="AN37" s="108"/>
      <c r="AO37" s="108"/>
      <c r="AP37" s="108"/>
      <c r="AQ37" s="10"/>
      <c r="AR37" s="12"/>
      <c r="AS37" s="9"/>
    </row>
    <row r="42" spans="2:53" x14ac:dyDescent="0.15">
      <c r="B42" s="662" t="s">
        <v>1063</v>
      </c>
      <c r="C42" s="654"/>
      <c r="D42" s="654" t="s">
        <v>1065</v>
      </c>
      <c r="E42" s="654"/>
    </row>
    <row r="44" spans="2:53" x14ac:dyDescent="0.15">
      <c r="B44" s="27" t="s">
        <v>396</v>
      </c>
      <c r="C44" s="2" t="s">
        <v>250</v>
      </c>
      <c r="K44" s="1319"/>
      <c r="L44" s="1320"/>
      <c r="M44" s="1320"/>
      <c r="N44" s="1320"/>
      <c r="O44" s="1320"/>
      <c r="P44" s="1320"/>
      <c r="Q44" s="1320"/>
      <c r="R44" s="1320"/>
      <c r="S44" s="1320"/>
      <c r="T44" s="1320"/>
      <c r="U44" s="1320"/>
      <c r="V44" s="1320"/>
      <c r="W44" s="1320"/>
      <c r="X44" s="1320"/>
      <c r="Y44" s="1320"/>
      <c r="Z44" s="1320"/>
      <c r="AA44" s="1320"/>
      <c r="AB44" s="1320"/>
      <c r="AC44" s="1320"/>
      <c r="AD44" s="1320"/>
      <c r="AE44" s="1320"/>
      <c r="AF44" s="1320"/>
      <c r="AG44" s="1320"/>
      <c r="AH44" s="1320"/>
      <c r="AI44" s="1320"/>
      <c r="AJ44" s="1320"/>
      <c r="AK44" s="1320"/>
      <c r="AL44" s="1320"/>
      <c r="AM44" s="1320"/>
      <c r="AN44" s="1320"/>
      <c r="AO44" s="1320"/>
      <c r="AP44" s="1320"/>
      <c r="AQ44" s="1320"/>
      <c r="AR44" s="1321"/>
      <c r="AT44" s="2" t="s">
        <v>923</v>
      </c>
      <c r="AU44" s="2" t="s">
        <v>927</v>
      </c>
    </row>
    <row r="45" spans="2:53" x14ac:dyDescent="0.15">
      <c r="C45" s="2" t="s">
        <v>1058</v>
      </c>
      <c r="K45" s="1324"/>
      <c r="L45" s="1325"/>
      <c r="M45" s="1325"/>
      <c r="N45" s="1325"/>
      <c r="O45" s="1325"/>
      <c r="P45" s="1325"/>
      <c r="Q45" s="1325"/>
      <c r="R45" s="1325"/>
      <c r="S45" s="1325"/>
      <c r="T45" s="1325"/>
      <c r="U45" s="1325"/>
      <c r="V45" s="1325"/>
      <c r="W45" s="1325"/>
      <c r="X45" s="1325"/>
      <c r="Y45" s="1325"/>
      <c r="Z45" s="1325"/>
      <c r="AA45" s="1325"/>
      <c r="AB45" s="1325"/>
      <c r="AC45" s="1325"/>
      <c r="AD45" s="1325"/>
      <c r="AE45" s="1325"/>
      <c r="AF45" s="1325"/>
      <c r="AG45" s="1325"/>
      <c r="AH45" s="1325"/>
      <c r="AI45" s="1325"/>
      <c r="AJ45" s="1325"/>
      <c r="AK45" s="1325"/>
      <c r="AL45" s="1325"/>
      <c r="AM45" s="1325"/>
      <c r="AN45" s="1325"/>
      <c r="AO45" s="1325"/>
      <c r="AP45" s="1325"/>
      <c r="AQ45" s="1325"/>
      <c r="AR45" s="1326"/>
      <c r="AU45" s="2" t="s">
        <v>928</v>
      </c>
    </row>
    <row r="46" spans="2:53" ht="12" customHeight="1" x14ac:dyDescent="0.15">
      <c r="B46" s="27" t="s">
        <v>957</v>
      </c>
      <c r="C46" s="2" t="s">
        <v>249</v>
      </c>
      <c r="K46" s="1322"/>
      <c r="L46" s="1197"/>
      <c r="M46" s="1197"/>
      <c r="N46" s="1197"/>
      <c r="O46" s="1197"/>
      <c r="P46" s="1197"/>
      <c r="Q46" s="1197"/>
      <c r="R46" s="1197"/>
      <c r="S46" s="1197"/>
      <c r="T46" s="1197"/>
      <c r="U46" s="1197"/>
      <c r="V46" s="1197"/>
      <c r="W46" s="1197"/>
      <c r="X46" s="1197"/>
      <c r="Y46" s="1197"/>
      <c r="Z46" s="1197"/>
      <c r="AA46" s="1197"/>
      <c r="AB46" s="1197"/>
      <c r="AC46" s="1197"/>
      <c r="AD46" s="1197"/>
      <c r="AE46" s="1197"/>
      <c r="AF46" s="1197"/>
      <c r="AG46" s="1197"/>
      <c r="AH46" s="1197"/>
      <c r="AI46" s="1197"/>
      <c r="AJ46" s="1197"/>
      <c r="AK46" s="1197"/>
      <c r="AL46" s="1197"/>
      <c r="AM46" s="1197"/>
      <c r="AN46" s="1197"/>
      <c r="AO46" s="1197"/>
      <c r="AP46" s="1197"/>
      <c r="AQ46" s="1197"/>
      <c r="AR46" s="1323"/>
      <c r="AU46" s="2" t="s">
        <v>929</v>
      </c>
    </row>
    <row r="47" spans="2:53" s="38" customFormat="1" ht="12" customHeight="1" x14ac:dyDescent="0.15">
      <c r="K47" s="1328"/>
      <c r="L47" s="1329"/>
      <c r="M47" s="1329"/>
      <c r="N47" s="1329"/>
      <c r="O47" s="1329"/>
      <c r="P47" s="1329"/>
      <c r="Q47" s="1329"/>
      <c r="R47" s="1329"/>
      <c r="S47" s="1329"/>
      <c r="T47" s="1329"/>
      <c r="U47" s="1329"/>
      <c r="V47" s="1329"/>
      <c r="W47" s="1329"/>
      <c r="X47" s="1329"/>
      <c r="Y47" s="1329"/>
      <c r="Z47" s="1329"/>
      <c r="AA47" s="1329"/>
      <c r="AB47" s="1329"/>
      <c r="AC47" s="1329"/>
      <c r="AD47" s="1329"/>
      <c r="AE47" s="1329"/>
      <c r="AF47" s="1329"/>
      <c r="AG47" s="1329"/>
      <c r="AH47" s="1329"/>
      <c r="AI47" s="1329"/>
      <c r="AJ47" s="1329"/>
      <c r="AK47" s="1329"/>
      <c r="AL47" s="1329"/>
      <c r="AM47" s="1329"/>
      <c r="AN47" s="1329"/>
      <c r="AO47" s="1329"/>
      <c r="AP47" s="1329"/>
      <c r="AQ47" s="1329"/>
      <c r="AR47" s="1330"/>
      <c r="BA47" s="214"/>
    </row>
    <row r="48" spans="2:53" x14ac:dyDescent="0.15">
      <c r="B48" s="1"/>
      <c r="C48" s="665" t="s">
        <v>1841</v>
      </c>
      <c r="AR48" s="38"/>
      <c r="AU48" s="2" t="s">
        <v>925</v>
      </c>
    </row>
    <row r="49" spans="2:47" x14ac:dyDescent="0.15">
      <c r="B49" s="3"/>
      <c r="C49" s="3" t="s">
        <v>279</v>
      </c>
      <c r="D49" s="4"/>
      <c r="E49" s="4"/>
      <c r="F49" s="4"/>
      <c r="G49" s="3" t="s">
        <v>284</v>
      </c>
      <c r="H49" s="4"/>
      <c r="I49" s="5"/>
      <c r="J49" s="4" t="s">
        <v>288</v>
      </c>
      <c r="K49" s="4"/>
      <c r="L49" s="4"/>
      <c r="M49" s="4"/>
      <c r="N49" s="1175" t="s">
        <v>291</v>
      </c>
      <c r="O49" s="1176"/>
      <c r="P49" s="1176"/>
      <c r="Q49" s="1176"/>
      <c r="R49" s="1176"/>
      <c r="S49" s="1176"/>
      <c r="T49" s="1176"/>
      <c r="U49" s="1176"/>
      <c r="V49" s="1176"/>
      <c r="W49" s="1176"/>
      <c r="X49" s="1176"/>
      <c r="Y49" s="1176"/>
      <c r="Z49" s="1176"/>
      <c r="AA49" s="1176"/>
      <c r="AB49" s="1176"/>
      <c r="AC49" s="1176"/>
      <c r="AD49" s="1176"/>
      <c r="AE49" s="1176"/>
      <c r="AF49" s="1176"/>
      <c r="AG49" s="1176"/>
      <c r="AH49" s="1176"/>
      <c r="AI49" s="1176"/>
      <c r="AJ49" s="1176"/>
      <c r="AK49" s="1176"/>
      <c r="AL49" s="1176"/>
      <c r="AM49" s="7"/>
      <c r="AN49" s="7" t="s">
        <v>299</v>
      </c>
      <c r="AO49" s="7"/>
      <c r="AP49" s="8"/>
      <c r="AQ49" s="3" t="s">
        <v>294</v>
      </c>
      <c r="AR49" s="5"/>
      <c r="AS49" s="9"/>
      <c r="AU49" s="2" t="s">
        <v>926</v>
      </c>
    </row>
    <row r="50" spans="2:47" x14ac:dyDescent="0.15">
      <c r="B50" s="10"/>
      <c r="C50" s="10" t="s">
        <v>280</v>
      </c>
      <c r="D50" s="11"/>
      <c r="E50" s="11"/>
      <c r="F50" s="11" t="s">
        <v>300</v>
      </c>
      <c r="G50" s="10" t="s">
        <v>285</v>
      </c>
      <c r="H50" s="11"/>
      <c r="I50" s="12" t="s">
        <v>301</v>
      </c>
      <c r="J50" s="11"/>
      <c r="K50" s="11"/>
      <c r="L50" s="11"/>
      <c r="M50" s="11" t="s">
        <v>301</v>
      </c>
      <c r="N50" s="10" t="s">
        <v>290</v>
      </c>
      <c r="O50" s="11"/>
      <c r="P50" s="11"/>
      <c r="Q50" s="11"/>
      <c r="R50" s="1175" t="s">
        <v>292</v>
      </c>
      <c r="S50" s="1176"/>
      <c r="T50" s="1176"/>
      <c r="U50" s="1176"/>
      <c r="V50" s="1176"/>
      <c r="W50" s="1176"/>
      <c r="X50" s="1176"/>
      <c r="Y50" s="1176"/>
      <c r="Z50" s="1176"/>
      <c r="AA50" s="1176"/>
      <c r="AB50" s="1176"/>
      <c r="AC50" s="1176"/>
      <c r="AD50" s="1176"/>
      <c r="AE50" s="1176"/>
      <c r="AF50" s="1176"/>
      <c r="AG50" s="1176"/>
      <c r="AH50" s="1176"/>
      <c r="AI50" s="1176"/>
      <c r="AJ50" s="1176"/>
      <c r="AK50" s="1176"/>
      <c r="AL50" s="1192"/>
      <c r="AM50" s="6" t="s">
        <v>293</v>
      </c>
      <c r="AN50" s="11"/>
      <c r="AO50" s="11"/>
      <c r="AP50" s="11"/>
      <c r="AQ50" s="10" t="s">
        <v>295</v>
      </c>
      <c r="AR50" s="12"/>
      <c r="AS50" s="9"/>
    </row>
    <row r="51" spans="2:47" x14ac:dyDescent="0.15">
      <c r="B51" s="1241" t="s">
        <v>302</v>
      </c>
      <c r="C51" s="675" t="s">
        <v>396</v>
      </c>
      <c r="D51" s="654" t="s">
        <v>1853</v>
      </c>
      <c r="E51" s="654"/>
      <c r="F51" s="654"/>
      <c r="G51" s="25" t="s">
        <v>396</v>
      </c>
      <c r="H51" s="2" t="s">
        <v>329</v>
      </c>
      <c r="I51" s="13"/>
      <c r="J51" s="2" t="s">
        <v>327</v>
      </c>
      <c r="N51" s="9" t="s">
        <v>327</v>
      </c>
      <c r="R51" s="9" t="s">
        <v>753</v>
      </c>
      <c r="AM51" s="670" t="s">
        <v>396</v>
      </c>
      <c r="AN51" s="1173" t="s">
        <v>2097</v>
      </c>
      <c r="AO51" s="1173"/>
      <c r="AP51" s="1174"/>
      <c r="AQ51" s="9"/>
      <c r="AR51" s="13"/>
      <c r="AS51" s="9"/>
      <c r="AT51" s="2" t="s">
        <v>1459</v>
      </c>
      <c r="AU51" s="2" t="s">
        <v>1468</v>
      </c>
    </row>
    <row r="52" spans="2:47" x14ac:dyDescent="0.15">
      <c r="B52" s="1242"/>
      <c r="C52" s="653" t="s">
        <v>355</v>
      </c>
      <c r="D52" s="654"/>
      <c r="E52" s="654"/>
      <c r="F52" s="654"/>
      <c r="G52" s="25" t="s">
        <v>396</v>
      </c>
      <c r="H52" s="2" t="s">
        <v>330</v>
      </c>
      <c r="I52" s="13"/>
      <c r="J52" s="2" t="s">
        <v>333</v>
      </c>
      <c r="N52" s="9" t="s">
        <v>779</v>
      </c>
      <c r="R52" s="9"/>
      <c r="S52" s="27" t="s">
        <v>396</v>
      </c>
      <c r="T52" s="2" t="s">
        <v>781</v>
      </c>
      <c r="AM52" s="670" t="s">
        <v>396</v>
      </c>
      <c r="AN52" s="1173" t="s">
        <v>2098</v>
      </c>
      <c r="AO52" s="1173"/>
      <c r="AP52" s="1174"/>
      <c r="AQ52" s="9"/>
      <c r="AR52" s="13"/>
      <c r="AS52" s="9"/>
      <c r="AU52" s="2" t="s">
        <v>1469</v>
      </c>
    </row>
    <row r="53" spans="2:47" x14ac:dyDescent="0.15">
      <c r="B53" s="1242"/>
      <c r="C53" s="653" t="s">
        <v>357</v>
      </c>
      <c r="D53" s="654"/>
      <c r="E53" s="654"/>
      <c r="F53" s="654"/>
      <c r="G53" s="25" t="s">
        <v>396</v>
      </c>
      <c r="H53" s="2" t="s">
        <v>331</v>
      </c>
      <c r="I53" s="13"/>
      <c r="N53" s="9" t="s">
        <v>780</v>
      </c>
      <c r="R53" s="9"/>
      <c r="S53" s="27" t="s">
        <v>396</v>
      </c>
      <c r="T53" s="2" t="s">
        <v>759</v>
      </c>
      <c r="AM53" s="267"/>
      <c r="AN53" s="110"/>
      <c r="AO53" s="110"/>
      <c r="AP53" s="110"/>
      <c r="AQ53" s="9"/>
      <c r="AR53" s="13"/>
      <c r="AS53" s="9"/>
    </row>
    <row r="54" spans="2:47" x14ac:dyDescent="0.15">
      <c r="B54" s="1242"/>
      <c r="C54" s="653" t="s">
        <v>356</v>
      </c>
      <c r="D54" s="654"/>
      <c r="E54" s="654"/>
      <c r="F54" s="654"/>
      <c r="G54" s="25" t="s">
        <v>396</v>
      </c>
      <c r="H54" s="2" t="s">
        <v>332</v>
      </c>
      <c r="I54" s="13"/>
      <c r="N54" s="9"/>
      <c r="R54" s="9"/>
      <c r="S54" s="27" t="s">
        <v>396</v>
      </c>
      <c r="T54" s="1200" t="s">
        <v>782</v>
      </c>
      <c r="U54" s="1200"/>
      <c r="V54" s="1200"/>
      <c r="W54" s="1200"/>
      <c r="X54" s="1200"/>
      <c r="Y54" s="1200"/>
      <c r="Z54" s="1200"/>
      <c r="AA54" s="1200"/>
      <c r="AB54" s="1200"/>
      <c r="AC54" s="1200"/>
      <c r="AD54" s="1200"/>
      <c r="AE54" s="1200"/>
      <c r="AF54" s="1200"/>
      <c r="AG54" s="1200"/>
      <c r="AH54" s="1200"/>
      <c r="AI54" s="1200"/>
      <c r="AJ54" s="1200"/>
      <c r="AK54" s="1200"/>
      <c r="AL54" s="1201"/>
      <c r="AM54" s="267"/>
      <c r="AN54" s="110"/>
      <c r="AO54" s="110"/>
      <c r="AP54" s="110"/>
      <c r="AQ54" s="9"/>
      <c r="AR54" s="13"/>
      <c r="AS54" s="9"/>
    </row>
    <row r="55" spans="2:47" x14ac:dyDescent="0.15">
      <c r="B55" s="1242"/>
      <c r="C55" s="653" t="s">
        <v>345</v>
      </c>
      <c r="D55" s="654"/>
      <c r="E55" s="654"/>
      <c r="F55" s="654"/>
      <c r="G55" s="9"/>
      <c r="I55" s="13"/>
      <c r="N55" s="9"/>
      <c r="R55" s="9"/>
      <c r="S55" s="27" t="s">
        <v>396</v>
      </c>
      <c r="T55" s="2" t="s">
        <v>783</v>
      </c>
      <c r="AM55" s="267"/>
      <c r="AN55" s="110"/>
      <c r="AO55" s="110"/>
      <c r="AP55" s="110"/>
      <c r="AQ55" s="9"/>
      <c r="AR55" s="13"/>
      <c r="AS55" s="9"/>
    </row>
    <row r="56" spans="2:47" x14ac:dyDescent="0.15">
      <c r="B56" s="1242"/>
      <c r="C56" s="653" t="s">
        <v>360</v>
      </c>
      <c r="D56" s="654"/>
      <c r="E56" s="654"/>
      <c r="F56" s="654"/>
      <c r="G56" s="9"/>
      <c r="I56" s="13"/>
      <c r="N56" s="9"/>
      <c r="R56" s="9"/>
      <c r="S56" s="27" t="s">
        <v>396</v>
      </c>
      <c r="T56" s="2" t="s">
        <v>784</v>
      </c>
      <c r="AM56" s="267"/>
      <c r="AN56" s="110"/>
      <c r="AO56" s="110"/>
      <c r="AP56" s="110"/>
      <c r="AQ56" s="9"/>
      <c r="AR56" s="13"/>
      <c r="AS56" s="9"/>
    </row>
    <row r="57" spans="2:47" x14ac:dyDescent="0.15">
      <c r="B57" s="1242"/>
      <c r="C57" s="9"/>
      <c r="G57" s="9"/>
      <c r="I57" s="13"/>
      <c r="N57" s="9"/>
      <c r="R57" s="9"/>
      <c r="S57" s="27" t="s">
        <v>396</v>
      </c>
      <c r="T57" s="2" t="s">
        <v>494</v>
      </c>
      <c r="W57" s="2" t="s">
        <v>47</v>
      </c>
      <c r="X57" s="1197"/>
      <c r="Y57" s="1197"/>
      <c r="Z57" s="1197"/>
      <c r="AA57" s="1197"/>
      <c r="AB57" s="1197"/>
      <c r="AC57" s="1197"/>
      <c r="AD57" s="1197"/>
      <c r="AE57" s="1197"/>
      <c r="AF57" s="1197"/>
      <c r="AG57" s="1197"/>
      <c r="AH57" s="1197"/>
      <c r="AI57" s="1197"/>
      <c r="AJ57" s="1197"/>
      <c r="AK57" s="2" t="s">
        <v>1276</v>
      </c>
      <c r="AM57" s="267"/>
      <c r="AN57" s="110"/>
      <c r="AO57" s="110"/>
      <c r="AP57" s="110"/>
      <c r="AQ57" s="9"/>
      <c r="AR57" s="13"/>
      <c r="AS57" s="9"/>
    </row>
    <row r="58" spans="2:47" x14ac:dyDescent="0.15">
      <c r="B58" s="1242"/>
      <c r="C58" s="9"/>
      <c r="G58" s="9"/>
      <c r="I58" s="13"/>
      <c r="N58" s="9"/>
      <c r="R58" s="9" t="s">
        <v>2323</v>
      </c>
      <c r="AM58" s="267"/>
      <c r="AN58" s="110"/>
      <c r="AO58" s="110"/>
      <c r="AP58" s="110"/>
      <c r="AQ58" s="9"/>
      <c r="AR58" s="13"/>
      <c r="AS58" s="9"/>
    </row>
    <row r="59" spans="2:47" x14ac:dyDescent="0.15">
      <c r="B59" s="1242"/>
      <c r="C59" s="9"/>
      <c r="G59" s="9"/>
      <c r="I59" s="13"/>
      <c r="N59" s="9"/>
      <c r="R59" s="9"/>
      <c r="S59" s="2" t="s">
        <v>512</v>
      </c>
      <c r="T59" s="27" t="s">
        <v>396</v>
      </c>
      <c r="U59" s="2" t="s">
        <v>785</v>
      </c>
      <c r="X59" s="27" t="s">
        <v>396</v>
      </c>
      <c r="Y59" s="2" t="s">
        <v>786</v>
      </c>
      <c r="AB59" s="2" t="s">
        <v>513</v>
      </c>
      <c r="AM59" s="267"/>
      <c r="AN59" s="110"/>
      <c r="AO59" s="110"/>
      <c r="AP59" s="110"/>
      <c r="AQ59" s="9"/>
      <c r="AR59" s="13"/>
      <c r="AS59" s="9"/>
    </row>
    <row r="60" spans="2:47" x14ac:dyDescent="0.15">
      <c r="B60" s="1242"/>
      <c r="C60" s="9"/>
      <c r="G60" s="9"/>
      <c r="I60" s="13"/>
      <c r="N60" s="9"/>
      <c r="R60" s="1327" t="s">
        <v>787</v>
      </c>
      <c r="S60" s="1200"/>
      <c r="T60" s="1200"/>
      <c r="U60" s="1200"/>
      <c r="V60" s="1200"/>
      <c r="W60" s="1200"/>
      <c r="X60" s="1200"/>
      <c r="Y60" s="1200"/>
      <c r="Z60" s="1200"/>
      <c r="AA60" s="1200"/>
      <c r="AB60" s="1200"/>
      <c r="AC60" s="1200"/>
      <c r="AD60" s="1200"/>
      <c r="AE60" s="1200"/>
      <c r="AF60" s="1200"/>
      <c r="AG60" s="1200"/>
      <c r="AH60" s="1200"/>
      <c r="AI60" s="1200"/>
      <c r="AJ60" s="1200"/>
      <c r="AK60" s="1200"/>
      <c r="AL60" s="1201"/>
      <c r="AM60" s="267"/>
      <c r="AN60" s="110"/>
      <c r="AO60" s="110"/>
      <c r="AP60" s="110"/>
      <c r="AQ60" s="9"/>
      <c r="AR60" s="13"/>
      <c r="AS60" s="9"/>
    </row>
    <row r="61" spans="2:47" x14ac:dyDescent="0.15">
      <c r="B61" s="1242"/>
      <c r="C61" s="9"/>
      <c r="G61" s="9"/>
      <c r="I61" s="13"/>
      <c r="N61" s="9"/>
      <c r="R61" s="9"/>
      <c r="S61" s="2" t="s">
        <v>788</v>
      </c>
      <c r="AM61" s="267"/>
      <c r="AN61" s="110"/>
      <c r="AO61" s="110"/>
      <c r="AP61" s="110"/>
      <c r="AQ61" s="9"/>
      <c r="AR61" s="13"/>
      <c r="AS61" s="9"/>
    </row>
    <row r="62" spans="2:47" x14ac:dyDescent="0.15">
      <c r="B62" s="1242"/>
      <c r="C62" s="9"/>
      <c r="G62" s="9"/>
      <c r="I62" s="13"/>
      <c r="N62" s="9"/>
      <c r="R62" s="9"/>
      <c r="S62" s="27" t="s">
        <v>396</v>
      </c>
      <c r="T62" s="2" t="s">
        <v>790</v>
      </c>
      <c r="AM62" s="267"/>
      <c r="AN62" s="110"/>
      <c r="AO62" s="110"/>
      <c r="AP62" s="110"/>
      <c r="AQ62" s="9"/>
      <c r="AR62" s="13"/>
      <c r="AS62" s="9"/>
    </row>
    <row r="63" spans="2:47" x14ac:dyDescent="0.15">
      <c r="B63" s="9"/>
      <c r="C63" s="9"/>
      <c r="G63" s="9"/>
      <c r="I63" s="13"/>
      <c r="N63" s="9"/>
      <c r="R63" s="9"/>
      <c r="T63" s="2" t="s">
        <v>789</v>
      </c>
      <c r="AM63" s="267"/>
      <c r="AN63" s="110"/>
      <c r="AO63" s="110"/>
      <c r="AP63" s="110"/>
      <c r="AQ63" s="9"/>
      <c r="AR63" s="13"/>
      <c r="AS63" s="9"/>
    </row>
    <row r="64" spans="2:47" x14ac:dyDescent="0.15">
      <c r="B64" s="9"/>
      <c r="C64" s="9"/>
      <c r="G64" s="9"/>
      <c r="I64" s="13"/>
      <c r="N64" s="9"/>
      <c r="R64" s="9"/>
      <c r="S64" s="27" t="s">
        <v>396</v>
      </c>
      <c r="T64" s="2" t="s">
        <v>791</v>
      </c>
      <c r="AM64" s="267"/>
      <c r="AN64" s="110"/>
      <c r="AO64" s="110"/>
      <c r="AP64" s="110"/>
      <c r="AQ64" s="9"/>
      <c r="AR64" s="13"/>
      <c r="AS64" s="9"/>
    </row>
    <row r="65" spans="2:45" x14ac:dyDescent="0.15">
      <c r="B65" s="9"/>
      <c r="C65" s="9"/>
      <c r="G65" s="9"/>
      <c r="I65" s="13"/>
      <c r="N65" s="9"/>
      <c r="R65" s="9"/>
      <c r="S65" s="2" t="s">
        <v>792</v>
      </c>
      <c r="AM65" s="267"/>
      <c r="AN65" s="110"/>
      <c r="AO65" s="110"/>
      <c r="AP65" s="110"/>
      <c r="AQ65" s="9"/>
      <c r="AR65" s="13"/>
      <c r="AS65" s="9"/>
    </row>
    <row r="66" spans="2:45" x14ac:dyDescent="0.15">
      <c r="B66" s="9"/>
      <c r="C66" s="9"/>
      <c r="G66" s="9"/>
      <c r="I66" s="13"/>
      <c r="N66" s="9"/>
      <c r="R66" s="9"/>
      <c r="S66" s="2" t="s">
        <v>793</v>
      </c>
      <c r="AM66" s="267"/>
      <c r="AN66" s="110"/>
      <c r="AO66" s="110"/>
      <c r="AP66" s="110"/>
      <c r="AQ66" s="9"/>
      <c r="AR66" s="13"/>
      <c r="AS66" s="9"/>
    </row>
    <row r="67" spans="2:45" x14ac:dyDescent="0.15">
      <c r="B67" s="9"/>
      <c r="C67" s="9"/>
      <c r="G67" s="9"/>
      <c r="I67" s="13"/>
      <c r="N67" s="9"/>
      <c r="R67" s="9"/>
      <c r="S67" s="27" t="s">
        <v>396</v>
      </c>
      <c r="T67" s="2" t="s">
        <v>794</v>
      </c>
      <c r="AM67" s="267"/>
      <c r="AN67" s="110"/>
      <c r="AO67" s="110"/>
      <c r="AP67" s="110"/>
      <c r="AQ67" s="9"/>
      <c r="AR67" s="13"/>
      <c r="AS67" s="9"/>
    </row>
    <row r="68" spans="2:45" x14ac:dyDescent="0.15">
      <c r="B68" s="9"/>
      <c r="C68" s="9"/>
      <c r="G68" s="9"/>
      <c r="I68" s="13"/>
      <c r="N68" s="9"/>
      <c r="R68" s="9"/>
      <c r="T68" s="2" t="s">
        <v>789</v>
      </c>
      <c r="AM68" s="267"/>
      <c r="AN68" s="110"/>
      <c r="AO68" s="110"/>
      <c r="AP68" s="110"/>
      <c r="AQ68" s="9"/>
      <c r="AR68" s="13"/>
      <c r="AS68" s="9"/>
    </row>
    <row r="69" spans="2:45" x14ac:dyDescent="0.15">
      <c r="B69" s="9"/>
      <c r="C69" s="9"/>
      <c r="G69" s="9"/>
      <c r="I69" s="13"/>
      <c r="N69" s="9"/>
      <c r="R69" s="9"/>
      <c r="S69" s="27" t="s">
        <v>396</v>
      </c>
      <c r="T69" s="2" t="s">
        <v>795</v>
      </c>
      <c r="AM69" s="267"/>
      <c r="AN69" s="110"/>
      <c r="AO69" s="110"/>
      <c r="AP69" s="110"/>
      <c r="AQ69" s="9"/>
      <c r="AR69" s="13"/>
      <c r="AS69" s="9"/>
    </row>
    <row r="70" spans="2:45" x14ac:dyDescent="0.15">
      <c r="B70" s="9"/>
      <c r="C70" s="9"/>
      <c r="G70" s="9"/>
      <c r="I70" s="13"/>
      <c r="N70" s="9"/>
      <c r="R70" s="9" t="s">
        <v>2324</v>
      </c>
      <c r="AM70" s="267"/>
      <c r="AN70" s="110"/>
      <c r="AO70" s="110"/>
      <c r="AP70" s="110"/>
      <c r="AQ70" s="9"/>
      <c r="AR70" s="13"/>
      <c r="AS70" s="9"/>
    </row>
    <row r="71" spans="2:45" x14ac:dyDescent="0.15">
      <c r="B71" s="9"/>
      <c r="C71" s="9"/>
      <c r="G71" s="9"/>
      <c r="I71" s="13"/>
      <c r="N71" s="9"/>
      <c r="R71" s="9"/>
      <c r="S71" s="27" t="s">
        <v>396</v>
      </c>
      <c r="T71" s="2" t="s">
        <v>2325</v>
      </c>
      <c r="AM71" s="267"/>
      <c r="AN71" s="110"/>
      <c r="AO71" s="110"/>
      <c r="AP71" s="110"/>
      <c r="AQ71" s="9"/>
      <c r="AR71" s="13"/>
      <c r="AS71" s="9"/>
    </row>
    <row r="72" spans="2:45" x14ac:dyDescent="0.15">
      <c r="B72" s="9"/>
      <c r="C72" s="9"/>
      <c r="G72" s="9"/>
      <c r="I72" s="13"/>
      <c r="N72" s="9"/>
      <c r="R72" s="9"/>
      <c r="S72" s="27" t="s">
        <v>396</v>
      </c>
      <c r="T72" s="2" t="s">
        <v>2326</v>
      </c>
      <c r="AM72" s="267"/>
      <c r="AN72" s="110"/>
      <c r="AO72" s="110"/>
      <c r="AP72" s="110"/>
      <c r="AQ72" s="9"/>
      <c r="AR72" s="13"/>
      <c r="AS72" s="9"/>
    </row>
    <row r="73" spans="2:45" x14ac:dyDescent="0.15">
      <c r="B73" s="9"/>
      <c r="C73" s="9"/>
      <c r="G73" s="9"/>
      <c r="I73" s="13"/>
      <c r="N73" s="9"/>
      <c r="R73" s="9"/>
      <c r="S73" s="27" t="s">
        <v>396</v>
      </c>
      <c r="T73" s="2" t="s">
        <v>2328</v>
      </c>
      <c r="AM73" s="267"/>
      <c r="AN73" s="110"/>
      <c r="AO73" s="110"/>
      <c r="AP73" s="110"/>
      <c r="AQ73" s="9"/>
      <c r="AR73" s="13"/>
      <c r="AS73" s="9"/>
    </row>
    <row r="74" spans="2:45" x14ac:dyDescent="0.15">
      <c r="B74" s="10"/>
      <c r="C74" s="10"/>
      <c r="D74" s="11"/>
      <c r="E74" s="11"/>
      <c r="F74" s="11"/>
      <c r="G74" s="10"/>
      <c r="H74" s="11"/>
      <c r="I74" s="12"/>
      <c r="J74" s="11"/>
      <c r="K74" s="11"/>
      <c r="L74" s="11"/>
      <c r="M74" s="11"/>
      <c r="N74" s="10"/>
      <c r="O74" s="11"/>
      <c r="P74" s="11"/>
      <c r="Q74" s="11"/>
      <c r="R74" s="10"/>
      <c r="T74" s="11" t="s">
        <v>2327</v>
      </c>
      <c r="U74" s="11"/>
      <c r="V74" s="11"/>
      <c r="W74" s="11"/>
      <c r="X74" s="11"/>
      <c r="Y74" s="11"/>
      <c r="Z74" s="11"/>
      <c r="AA74" s="11"/>
      <c r="AB74" s="11"/>
      <c r="AC74" s="11"/>
      <c r="AD74" s="11"/>
      <c r="AE74" s="11"/>
      <c r="AF74" s="11"/>
      <c r="AG74" s="11"/>
      <c r="AH74" s="11"/>
      <c r="AI74" s="11"/>
      <c r="AJ74" s="11"/>
      <c r="AK74" s="11"/>
      <c r="AL74" s="11"/>
      <c r="AM74" s="268"/>
      <c r="AN74" s="108"/>
      <c r="AO74" s="108"/>
      <c r="AP74" s="108"/>
      <c r="AQ74" s="10"/>
      <c r="AR74" s="12"/>
      <c r="AS74" s="9"/>
    </row>
    <row r="75" spans="2:45" x14ac:dyDescent="0.1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row>
    <row r="78" spans="2:45" s="238" customFormat="1" ht="15" customHeight="1" x14ac:dyDescent="0.15">
      <c r="B78" s="238" t="s">
        <v>298</v>
      </c>
    </row>
    <row r="80" spans="2:45" x14ac:dyDescent="0.15">
      <c r="B80" s="662" t="s">
        <v>1066</v>
      </c>
      <c r="C80" s="654"/>
      <c r="D80" s="654" t="s">
        <v>1067</v>
      </c>
      <c r="E80" s="654"/>
      <c r="F80" s="654"/>
      <c r="AR80" s="38" t="s">
        <v>1107</v>
      </c>
    </row>
    <row r="81" spans="2:47" x14ac:dyDescent="0.15">
      <c r="D81" s="665" t="s">
        <v>1841</v>
      </c>
    </row>
    <row r="82" spans="2:47" ht="13.5" customHeight="1" x14ac:dyDescent="0.15">
      <c r="B82" s="27" t="s">
        <v>396</v>
      </c>
      <c r="C82" s="2" t="s">
        <v>250</v>
      </c>
      <c r="K82" s="1319"/>
      <c r="L82" s="1320"/>
      <c r="M82" s="1320"/>
      <c r="N82" s="1320"/>
      <c r="O82" s="1320"/>
      <c r="P82" s="1320"/>
      <c r="Q82" s="1320"/>
      <c r="R82" s="1320"/>
      <c r="S82" s="1320"/>
      <c r="T82" s="1320"/>
      <c r="U82" s="1320"/>
      <c r="V82" s="1320"/>
      <c r="W82" s="1320"/>
      <c r="X82" s="1320"/>
      <c r="Y82" s="1320"/>
      <c r="Z82" s="1320"/>
      <c r="AA82" s="1320"/>
      <c r="AB82" s="1320"/>
      <c r="AC82" s="1320"/>
      <c r="AD82" s="1320"/>
      <c r="AE82" s="1320"/>
      <c r="AF82" s="1320"/>
      <c r="AG82" s="1320"/>
      <c r="AH82" s="1320"/>
      <c r="AI82" s="1320"/>
      <c r="AJ82" s="1320"/>
      <c r="AK82" s="1320"/>
      <c r="AL82" s="1320"/>
      <c r="AM82" s="1320"/>
      <c r="AN82" s="1320"/>
      <c r="AO82" s="1320"/>
      <c r="AP82" s="1320"/>
      <c r="AQ82" s="1320"/>
      <c r="AR82" s="1321"/>
      <c r="AT82" s="2" t="s">
        <v>1459</v>
      </c>
      <c r="AU82" s="2" t="s">
        <v>1468</v>
      </c>
    </row>
    <row r="83" spans="2:47" x14ac:dyDescent="0.15">
      <c r="C83" s="2" t="s">
        <v>1058</v>
      </c>
      <c r="K83" s="1324"/>
      <c r="L83" s="1325"/>
      <c r="M83" s="1325"/>
      <c r="N83" s="1325"/>
      <c r="O83" s="1325"/>
      <c r="P83" s="1325"/>
      <c r="Q83" s="1325"/>
      <c r="R83" s="1325"/>
      <c r="S83" s="1325"/>
      <c r="T83" s="1325"/>
      <c r="U83" s="1325"/>
      <c r="V83" s="1325"/>
      <c r="W83" s="1325"/>
      <c r="X83" s="1325"/>
      <c r="Y83" s="1325"/>
      <c r="Z83" s="1325"/>
      <c r="AA83" s="1325"/>
      <c r="AB83" s="1325"/>
      <c r="AC83" s="1325"/>
      <c r="AD83" s="1325"/>
      <c r="AE83" s="1325"/>
      <c r="AF83" s="1325"/>
      <c r="AG83" s="1325"/>
      <c r="AH83" s="1325"/>
      <c r="AI83" s="1325"/>
      <c r="AJ83" s="1325"/>
      <c r="AK83" s="1325"/>
      <c r="AL83" s="1325"/>
      <c r="AM83" s="1325"/>
      <c r="AN83" s="1325"/>
      <c r="AO83" s="1325"/>
      <c r="AP83" s="1325"/>
      <c r="AQ83" s="1325"/>
      <c r="AR83" s="1326"/>
      <c r="AU83" s="2" t="s">
        <v>1469</v>
      </c>
    </row>
    <row r="84" spans="2:47" ht="12" customHeight="1" x14ac:dyDescent="0.15">
      <c r="B84" s="27" t="s">
        <v>957</v>
      </c>
      <c r="C84" s="2" t="s">
        <v>249</v>
      </c>
      <c r="K84" s="1322"/>
      <c r="L84" s="1197"/>
      <c r="M84" s="1197"/>
      <c r="N84" s="1197"/>
      <c r="O84" s="1197"/>
      <c r="P84" s="1197"/>
      <c r="Q84" s="1197"/>
      <c r="R84" s="1197"/>
      <c r="S84" s="1197"/>
      <c r="T84" s="1197"/>
      <c r="U84" s="1197"/>
      <c r="V84" s="1197"/>
      <c r="W84" s="1197"/>
      <c r="X84" s="1197"/>
      <c r="Y84" s="1197"/>
      <c r="Z84" s="1197"/>
      <c r="AA84" s="1197"/>
      <c r="AB84" s="1197"/>
      <c r="AC84" s="1197"/>
      <c r="AD84" s="1197"/>
      <c r="AE84" s="1197"/>
      <c r="AF84" s="1197"/>
      <c r="AG84" s="1197"/>
      <c r="AH84" s="1197"/>
      <c r="AI84" s="1197"/>
      <c r="AJ84" s="1197"/>
      <c r="AK84" s="1197"/>
      <c r="AL84" s="1197"/>
      <c r="AM84" s="1197"/>
      <c r="AN84" s="1197"/>
      <c r="AO84" s="1197"/>
      <c r="AP84" s="1197"/>
      <c r="AQ84" s="1197"/>
      <c r="AR84" s="1323"/>
    </row>
    <row r="85" spans="2:47" s="38" customFormat="1" ht="12" customHeight="1" x14ac:dyDescent="0.15">
      <c r="K85" s="1328"/>
      <c r="L85" s="1329"/>
      <c r="M85" s="1329"/>
      <c r="N85" s="1329"/>
      <c r="O85" s="1329"/>
      <c r="P85" s="1329"/>
      <c r="Q85" s="1329"/>
      <c r="R85" s="1329"/>
      <c r="S85" s="1329"/>
      <c r="T85" s="1329"/>
      <c r="U85" s="1329"/>
      <c r="V85" s="1329"/>
      <c r="W85" s="1329"/>
      <c r="X85" s="1329"/>
      <c r="Y85" s="1329"/>
      <c r="Z85" s="1329"/>
      <c r="AA85" s="1329"/>
      <c r="AB85" s="1329"/>
      <c r="AC85" s="1329"/>
      <c r="AD85" s="1329"/>
      <c r="AE85" s="1329"/>
      <c r="AF85" s="1329"/>
      <c r="AG85" s="1329"/>
      <c r="AH85" s="1329"/>
      <c r="AI85" s="1329"/>
      <c r="AJ85" s="1329"/>
      <c r="AK85" s="1329"/>
      <c r="AL85" s="1329"/>
      <c r="AM85" s="1329"/>
      <c r="AN85" s="1329"/>
      <c r="AO85" s="1329"/>
      <c r="AP85" s="1329"/>
      <c r="AQ85" s="1329"/>
      <c r="AR85" s="1330"/>
    </row>
    <row r="86" spans="2:47" x14ac:dyDescent="0.15">
      <c r="B86" s="3"/>
      <c r="C86" s="3" t="s">
        <v>279</v>
      </c>
      <c r="D86" s="4"/>
      <c r="E86" s="4"/>
      <c r="F86" s="4"/>
      <c r="G86" s="3" t="s">
        <v>284</v>
      </c>
      <c r="H86" s="4"/>
      <c r="I86" s="5"/>
      <c r="J86" s="4" t="s">
        <v>288</v>
      </c>
      <c r="K86" s="4"/>
      <c r="L86" s="4"/>
      <c r="M86" s="4"/>
      <c r="N86" s="1175" t="s">
        <v>291</v>
      </c>
      <c r="O86" s="1176"/>
      <c r="P86" s="1176"/>
      <c r="Q86" s="1176"/>
      <c r="R86" s="1176"/>
      <c r="S86" s="1176"/>
      <c r="T86" s="1176"/>
      <c r="U86" s="1176"/>
      <c r="V86" s="1176"/>
      <c r="W86" s="1176"/>
      <c r="X86" s="1176"/>
      <c r="Y86" s="1176"/>
      <c r="Z86" s="1176"/>
      <c r="AA86" s="1176"/>
      <c r="AB86" s="1176"/>
      <c r="AC86" s="1176"/>
      <c r="AD86" s="1176"/>
      <c r="AE86" s="1176"/>
      <c r="AF86" s="1176"/>
      <c r="AG86" s="1176"/>
      <c r="AH86" s="1176"/>
      <c r="AI86" s="1176"/>
      <c r="AJ86" s="1176"/>
      <c r="AK86" s="1176"/>
      <c r="AL86" s="1176"/>
      <c r="AM86" s="7"/>
      <c r="AN86" s="7" t="s">
        <v>299</v>
      </c>
      <c r="AO86" s="7"/>
      <c r="AP86" s="8"/>
      <c r="AQ86" s="3" t="s">
        <v>294</v>
      </c>
      <c r="AR86" s="5"/>
      <c r="AS86" s="9"/>
    </row>
    <row r="87" spans="2:47" x14ac:dyDescent="0.15">
      <c r="B87" s="10"/>
      <c r="C87" s="10" t="s">
        <v>280</v>
      </c>
      <c r="D87" s="11"/>
      <c r="E87" s="11"/>
      <c r="F87" s="11" t="s">
        <v>300</v>
      </c>
      <c r="G87" s="10" t="s">
        <v>285</v>
      </c>
      <c r="H87" s="11"/>
      <c r="I87" s="12" t="s">
        <v>301</v>
      </c>
      <c r="J87" s="11"/>
      <c r="K87" s="11"/>
      <c r="L87" s="11"/>
      <c r="M87" s="11" t="s">
        <v>301</v>
      </c>
      <c r="N87" s="10" t="s">
        <v>290</v>
      </c>
      <c r="O87" s="11"/>
      <c r="P87" s="11"/>
      <c r="Q87" s="11"/>
      <c r="R87" s="1175" t="s">
        <v>292</v>
      </c>
      <c r="S87" s="1176"/>
      <c r="T87" s="1176"/>
      <c r="U87" s="1176"/>
      <c r="V87" s="1176"/>
      <c r="W87" s="1176"/>
      <c r="X87" s="1176"/>
      <c r="Y87" s="1176"/>
      <c r="Z87" s="1176"/>
      <c r="AA87" s="1176"/>
      <c r="AB87" s="1176"/>
      <c r="AC87" s="1176"/>
      <c r="AD87" s="1176"/>
      <c r="AE87" s="1176"/>
      <c r="AF87" s="1176"/>
      <c r="AG87" s="1176"/>
      <c r="AH87" s="1176"/>
      <c r="AI87" s="1176"/>
      <c r="AJ87" s="1176"/>
      <c r="AK87" s="1176"/>
      <c r="AL87" s="1192"/>
      <c r="AM87" s="6" t="s">
        <v>293</v>
      </c>
      <c r="AN87" s="11"/>
      <c r="AO87" s="11"/>
      <c r="AP87" s="11"/>
      <c r="AQ87" s="10" t="s">
        <v>295</v>
      </c>
      <c r="AR87" s="12"/>
      <c r="AS87" s="9"/>
    </row>
    <row r="88" spans="2:47" ht="12" customHeight="1" x14ac:dyDescent="0.15">
      <c r="B88" s="1241" t="s">
        <v>302</v>
      </c>
      <c r="C88" s="675" t="s">
        <v>396</v>
      </c>
      <c r="D88" s="654" t="s">
        <v>1854</v>
      </c>
      <c r="E88" s="659"/>
      <c r="F88" s="659"/>
      <c r="G88" s="1331"/>
      <c r="H88" s="1332"/>
      <c r="I88" s="1333"/>
      <c r="J88" s="4" t="s">
        <v>349</v>
      </c>
      <c r="K88" s="4"/>
      <c r="L88" s="4"/>
      <c r="M88" s="4"/>
      <c r="N88" s="3"/>
      <c r="O88" s="4"/>
      <c r="P88" s="4"/>
      <c r="Q88" s="4"/>
      <c r="R88" s="3"/>
      <c r="S88" s="73" t="s">
        <v>396</v>
      </c>
      <c r="T88" s="4" t="s">
        <v>796</v>
      </c>
      <c r="U88" s="4"/>
      <c r="V88" s="4"/>
      <c r="W88" s="4"/>
      <c r="X88" s="4"/>
      <c r="Y88" s="4"/>
      <c r="Z88" s="4"/>
      <c r="AA88" s="4"/>
      <c r="AB88" s="4"/>
      <c r="AC88" s="4"/>
      <c r="AD88" s="4"/>
      <c r="AE88" s="4"/>
      <c r="AF88" s="4"/>
      <c r="AG88" s="4"/>
      <c r="AH88" s="4"/>
      <c r="AI88" s="4"/>
      <c r="AJ88" s="4"/>
      <c r="AK88" s="4"/>
      <c r="AL88" s="4"/>
      <c r="AM88" s="670" t="s">
        <v>396</v>
      </c>
      <c r="AN88" s="1173" t="s">
        <v>2097</v>
      </c>
      <c r="AO88" s="1173"/>
      <c r="AP88" s="1174"/>
      <c r="AQ88" s="3"/>
      <c r="AR88" s="5"/>
      <c r="AS88" s="9"/>
    </row>
    <row r="89" spans="2:47" x14ac:dyDescent="0.15">
      <c r="B89" s="1242"/>
      <c r="C89" s="653" t="s">
        <v>343</v>
      </c>
      <c r="D89" s="654"/>
      <c r="E89" s="654"/>
      <c r="F89" s="654"/>
      <c r="G89" s="1334"/>
      <c r="H89" s="1335"/>
      <c r="I89" s="1336"/>
      <c r="N89" s="9"/>
      <c r="R89" s="9"/>
      <c r="S89" s="27" t="s">
        <v>396</v>
      </c>
      <c r="T89" s="2" t="s">
        <v>797</v>
      </c>
      <c r="AM89" s="670" t="s">
        <v>396</v>
      </c>
      <c r="AN89" s="1173" t="s">
        <v>2098</v>
      </c>
      <c r="AO89" s="1173"/>
      <c r="AP89" s="1174"/>
      <c r="AQ89" s="9"/>
      <c r="AR89" s="13"/>
      <c r="AS89" s="9"/>
    </row>
    <row r="90" spans="2:47" x14ac:dyDescent="0.15">
      <c r="B90" s="1242"/>
      <c r="C90" s="653" t="s">
        <v>344</v>
      </c>
      <c r="D90" s="654"/>
      <c r="E90" s="654"/>
      <c r="F90" s="654"/>
      <c r="G90" s="1334"/>
      <c r="H90" s="1335"/>
      <c r="I90" s="1336"/>
      <c r="N90" s="9"/>
      <c r="R90" s="9"/>
      <c r="S90" s="27" t="s">
        <v>396</v>
      </c>
      <c r="T90" s="2" t="s">
        <v>798</v>
      </c>
      <c r="AM90" s="267"/>
      <c r="AN90" s="110"/>
      <c r="AO90" s="110"/>
      <c r="AP90" s="110"/>
      <c r="AQ90" s="9"/>
      <c r="AR90" s="13"/>
      <c r="AS90" s="9"/>
    </row>
    <row r="91" spans="2:47" x14ac:dyDescent="0.15">
      <c r="B91" s="1242"/>
      <c r="C91" s="653" t="s">
        <v>346</v>
      </c>
      <c r="D91" s="654"/>
      <c r="E91" s="654"/>
      <c r="F91" s="654"/>
      <c r="G91" s="1334"/>
      <c r="H91" s="1335"/>
      <c r="I91" s="1336"/>
      <c r="N91" s="9"/>
      <c r="R91" s="9"/>
      <c r="S91" s="27" t="s">
        <v>396</v>
      </c>
      <c r="T91" s="2" t="s">
        <v>799</v>
      </c>
      <c r="AM91" s="267"/>
      <c r="AN91" s="110"/>
      <c r="AO91" s="110"/>
      <c r="AP91" s="110"/>
      <c r="AQ91" s="9"/>
      <c r="AR91" s="13"/>
      <c r="AS91" s="9"/>
    </row>
    <row r="92" spans="2:47" x14ac:dyDescent="0.15">
      <c r="B92" s="1242"/>
      <c r="C92" s="653" t="s">
        <v>347</v>
      </c>
      <c r="D92" s="654"/>
      <c r="E92" s="654"/>
      <c r="F92" s="654"/>
      <c r="G92" s="1337"/>
      <c r="H92" s="1338"/>
      <c r="I92" s="1339"/>
      <c r="J92" s="10"/>
      <c r="K92" s="11"/>
      <c r="L92" s="11"/>
      <c r="M92" s="11"/>
      <c r="N92" s="10"/>
      <c r="O92" s="11"/>
      <c r="P92" s="11"/>
      <c r="Q92" s="11"/>
      <c r="R92" s="10"/>
      <c r="S92" s="28" t="s">
        <v>396</v>
      </c>
      <c r="T92" s="11" t="s">
        <v>447</v>
      </c>
      <c r="U92" s="11"/>
      <c r="V92" s="11"/>
      <c r="W92" s="11"/>
      <c r="X92" s="11"/>
      <c r="Y92" s="11"/>
      <c r="Z92" s="11"/>
      <c r="AA92" s="11"/>
      <c r="AB92" s="11"/>
      <c r="AC92" s="11"/>
      <c r="AD92" s="11"/>
      <c r="AE92" s="11"/>
      <c r="AF92" s="11"/>
      <c r="AG92" s="11"/>
      <c r="AH92" s="11"/>
      <c r="AI92" s="11"/>
      <c r="AJ92" s="11"/>
      <c r="AK92" s="11"/>
      <c r="AL92" s="12"/>
      <c r="AM92" s="267"/>
      <c r="AN92" s="110"/>
      <c r="AO92" s="110"/>
      <c r="AP92" s="110"/>
      <c r="AQ92" s="9"/>
      <c r="AR92" s="13"/>
      <c r="AS92" s="9"/>
    </row>
    <row r="93" spans="2:47" x14ac:dyDescent="0.15">
      <c r="B93" s="1242"/>
      <c r="C93" s="653" t="s">
        <v>348</v>
      </c>
      <c r="D93" s="654"/>
      <c r="E93" s="654"/>
      <c r="F93" s="654"/>
      <c r="G93" s="1331"/>
      <c r="H93" s="1332"/>
      <c r="I93" s="1333"/>
      <c r="J93" s="2" t="s">
        <v>800</v>
      </c>
      <c r="N93" s="9"/>
      <c r="R93" s="9"/>
      <c r="S93" s="27" t="s">
        <v>396</v>
      </c>
      <c r="T93" s="2" t="s">
        <v>801</v>
      </c>
      <c r="AM93" s="267"/>
      <c r="AN93" s="110"/>
      <c r="AO93" s="110"/>
      <c r="AP93" s="110"/>
      <c r="AQ93" s="9"/>
      <c r="AR93" s="13"/>
      <c r="AS93" s="9"/>
    </row>
    <row r="94" spans="2:47" x14ac:dyDescent="0.15">
      <c r="B94" s="1242"/>
      <c r="C94" s="9"/>
      <c r="G94" s="1334"/>
      <c r="H94" s="1335"/>
      <c r="I94" s="1336"/>
      <c r="N94" s="9"/>
      <c r="R94" s="9"/>
      <c r="S94" s="27" t="s">
        <v>396</v>
      </c>
      <c r="T94" s="2" t="s">
        <v>802</v>
      </c>
      <c r="AM94" s="267"/>
      <c r="AN94" s="110"/>
      <c r="AO94" s="110"/>
      <c r="AP94" s="110"/>
      <c r="AQ94" s="9"/>
      <c r="AR94" s="13"/>
      <c r="AS94" s="9"/>
    </row>
    <row r="95" spans="2:47" x14ac:dyDescent="0.15">
      <c r="B95" s="1242"/>
      <c r="C95" s="9"/>
      <c r="G95" s="1337"/>
      <c r="H95" s="1338"/>
      <c r="I95" s="1339"/>
      <c r="J95" s="10"/>
      <c r="K95" s="11"/>
      <c r="L95" s="11"/>
      <c r="M95" s="11"/>
      <c r="N95" s="10"/>
      <c r="O95" s="11"/>
      <c r="P95" s="11"/>
      <c r="Q95" s="11"/>
      <c r="R95" s="10"/>
      <c r="S95" s="28" t="s">
        <v>396</v>
      </c>
      <c r="T95" s="11" t="s">
        <v>803</v>
      </c>
      <c r="U95" s="11"/>
      <c r="V95" s="11"/>
      <c r="W95" s="11"/>
      <c r="X95" s="11"/>
      <c r="Y95" s="11"/>
      <c r="Z95" s="11"/>
      <c r="AA95" s="11"/>
      <c r="AB95" s="11"/>
      <c r="AC95" s="11"/>
      <c r="AD95" s="11"/>
      <c r="AE95" s="11"/>
      <c r="AF95" s="11"/>
      <c r="AG95" s="11"/>
      <c r="AH95" s="11"/>
      <c r="AI95" s="11"/>
      <c r="AJ95" s="11"/>
      <c r="AK95" s="11"/>
      <c r="AL95" s="12"/>
      <c r="AM95" s="267"/>
      <c r="AN95" s="110"/>
      <c r="AO95" s="110"/>
      <c r="AP95" s="110"/>
      <c r="AQ95" s="9"/>
      <c r="AR95" s="13"/>
      <c r="AS95" s="9"/>
    </row>
    <row r="96" spans="2:47" x14ac:dyDescent="0.15">
      <c r="B96" s="1242"/>
      <c r="C96" s="9"/>
      <c r="G96" s="25" t="s">
        <v>396</v>
      </c>
      <c r="H96" s="2">
        <v>3</v>
      </c>
      <c r="I96" s="13"/>
      <c r="J96" s="2" t="s">
        <v>804</v>
      </c>
      <c r="N96" s="9" t="s">
        <v>305</v>
      </c>
      <c r="R96" s="9" t="s">
        <v>809</v>
      </c>
      <c r="AM96" s="267"/>
      <c r="AN96" s="110"/>
      <c r="AO96" s="110"/>
      <c r="AP96" s="110"/>
      <c r="AQ96" s="9"/>
      <c r="AR96" s="13"/>
      <c r="AS96" s="9"/>
    </row>
    <row r="97" spans="2:45" x14ac:dyDescent="0.15">
      <c r="B97" s="1242"/>
      <c r="C97" s="9"/>
      <c r="G97" s="25" t="s">
        <v>396</v>
      </c>
      <c r="H97" s="2">
        <v>2</v>
      </c>
      <c r="I97" s="13"/>
      <c r="J97" s="2" t="s">
        <v>805</v>
      </c>
      <c r="N97" s="9" t="s">
        <v>306</v>
      </c>
      <c r="R97" s="9"/>
      <c r="S97" s="27" t="s">
        <v>396</v>
      </c>
      <c r="T97" s="2" t="s">
        <v>810</v>
      </c>
      <c r="AM97" s="267"/>
      <c r="AN97" s="110"/>
      <c r="AO97" s="110"/>
      <c r="AP97" s="110"/>
      <c r="AQ97" s="9"/>
      <c r="AR97" s="13"/>
      <c r="AS97" s="9"/>
    </row>
    <row r="98" spans="2:45" x14ac:dyDescent="0.15">
      <c r="B98" s="1242"/>
      <c r="C98" s="9"/>
      <c r="G98" s="25" t="s">
        <v>396</v>
      </c>
      <c r="H98" s="2">
        <v>1</v>
      </c>
      <c r="I98" s="13"/>
      <c r="J98" s="2" t="s">
        <v>806</v>
      </c>
      <c r="N98" s="9" t="s">
        <v>251</v>
      </c>
      <c r="R98" s="9"/>
      <c r="S98" s="27" t="s">
        <v>396</v>
      </c>
      <c r="T98" s="2" t="s">
        <v>811</v>
      </c>
      <c r="AM98" s="267"/>
      <c r="AN98" s="110"/>
      <c r="AO98" s="110"/>
      <c r="AP98" s="110"/>
      <c r="AQ98" s="9"/>
      <c r="AR98" s="13"/>
      <c r="AS98" s="9"/>
    </row>
    <row r="99" spans="2:45" x14ac:dyDescent="0.15">
      <c r="B99" s="1242"/>
      <c r="C99" s="9"/>
      <c r="G99" s="9"/>
      <c r="I99" s="13"/>
      <c r="J99" s="2" t="s">
        <v>807</v>
      </c>
      <c r="N99" s="9" t="s">
        <v>308</v>
      </c>
      <c r="R99" s="9" t="s">
        <v>812</v>
      </c>
      <c r="V99" s="2" t="s">
        <v>512</v>
      </c>
      <c r="W99" s="1197"/>
      <c r="X99" s="1197"/>
      <c r="Y99" s="1197"/>
      <c r="Z99" s="1197"/>
      <c r="AA99" s="1197"/>
      <c r="AB99" s="1197"/>
      <c r="AC99" s="1197"/>
      <c r="AD99" s="1197"/>
      <c r="AE99" s="1197"/>
      <c r="AF99" s="2" t="s">
        <v>513</v>
      </c>
      <c r="AM99" s="267"/>
      <c r="AN99" s="110"/>
      <c r="AO99" s="110"/>
      <c r="AP99" s="110"/>
      <c r="AQ99" s="9"/>
      <c r="AR99" s="13"/>
      <c r="AS99" s="9"/>
    </row>
    <row r="100" spans="2:45" x14ac:dyDescent="0.15">
      <c r="B100" s="1243"/>
      <c r="C100" s="10"/>
      <c r="D100" s="11"/>
      <c r="E100" s="11"/>
      <c r="F100" s="11"/>
      <c r="G100" s="10"/>
      <c r="H100" s="11"/>
      <c r="I100" s="12"/>
      <c r="J100" s="11"/>
      <c r="K100" s="11"/>
      <c r="L100" s="11"/>
      <c r="M100" s="11"/>
      <c r="N100" s="10" t="s">
        <v>808</v>
      </c>
      <c r="O100" s="11"/>
      <c r="P100" s="11"/>
      <c r="Q100" s="11"/>
      <c r="R100" s="10" t="s">
        <v>815</v>
      </c>
      <c r="S100" s="11"/>
      <c r="T100" s="11"/>
      <c r="U100" s="11"/>
      <c r="V100" s="11" t="s">
        <v>729</v>
      </c>
      <c r="W100" s="28" t="s">
        <v>396</v>
      </c>
      <c r="X100" s="11" t="s">
        <v>813</v>
      </c>
      <c r="Y100" s="11"/>
      <c r="Z100" s="11"/>
      <c r="AA100" s="28" t="s">
        <v>396</v>
      </c>
      <c r="AB100" s="11" t="s">
        <v>814</v>
      </c>
      <c r="AC100" s="11"/>
      <c r="AD100" s="11" t="s">
        <v>513</v>
      </c>
      <c r="AE100" s="11"/>
      <c r="AF100" s="11"/>
      <c r="AG100" s="11"/>
      <c r="AH100" s="11"/>
      <c r="AI100" s="11"/>
      <c r="AJ100" s="11"/>
      <c r="AK100" s="11"/>
      <c r="AL100" s="11"/>
      <c r="AM100" s="268"/>
      <c r="AN100" s="108"/>
      <c r="AO100" s="108"/>
      <c r="AP100" s="108"/>
      <c r="AQ100" s="10"/>
      <c r="AR100" s="12"/>
      <c r="AS100" s="9"/>
    </row>
    <row r="101" spans="2:45" x14ac:dyDescent="0.15">
      <c r="B101" s="7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row>
    <row r="102" spans="2:45" x14ac:dyDescent="0.15">
      <c r="B102" s="75"/>
    </row>
    <row r="103" spans="2:45" ht="12" customHeight="1" x14ac:dyDescent="0.15">
      <c r="B103" s="27" t="s">
        <v>396</v>
      </c>
      <c r="C103" s="2" t="s">
        <v>249</v>
      </c>
      <c r="K103" s="1319"/>
      <c r="L103" s="1320"/>
      <c r="M103" s="1320"/>
      <c r="N103" s="1320"/>
      <c r="O103" s="1320"/>
      <c r="P103" s="1320"/>
      <c r="Q103" s="1320"/>
      <c r="R103" s="1320"/>
      <c r="S103" s="1320"/>
      <c r="T103" s="1320"/>
      <c r="U103" s="1320"/>
      <c r="V103" s="1320"/>
      <c r="W103" s="1320"/>
      <c r="X103" s="1320"/>
      <c r="Y103" s="1320"/>
      <c r="Z103" s="1320"/>
      <c r="AA103" s="1320"/>
      <c r="AB103" s="1320"/>
      <c r="AC103" s="1320"/>
      <c r="AD103" s="1320"/>
      <c r="AE103" s="1320"/>
      <c r="AF103" s="1320"/>
      <c r="AG103" s="1320"/>
      <c r="AH103" s="1320"/>
      <c r="AI103" s="1320"/>
      <c r="AJ103" s="1320"/>
      <c r="AK103" s="1320"/>
      <c r="AL103" s="1320"/>
      <c r="AM103" s="1320"/>
      <c r="AN103" s="1320"/>
      <c r="AO103" s="1320"/>
      <c r="AP103" s="1320"/>
      <c r="AQ103" s="1320"/>
      <c r="AR103" s="1321"/>
    </row>
    <row r="104" spans="2:45" s="38" customFormat="1" ht="12" customHeight="1" x14ac:dyDescent="0.15">
      <c r="B104" s="41"/>
      <c r="C104" s="41"/>
      <c r="D104" s="41"/>
      <c r="E104" s="41"/>
      <c r="F104" s="41"/>
      <c r="G104" s="41"/>
      <c r="H104" s="41"/>
      <c r="I104" s="41"/>
      <c r="J104" s="41"/>
      <c r="K104" s="1316"/>
      <c r="L104" s="1317"/>
      <c r="M104" s="1317"/>
      <c r="N104" s="1317"/>
      <c r="O104" s="1317"/>
      <c r="P104" s="1317"/>
      <c r="Q104" s="1317"/>
      <c r="R104" s="1317"/>
      <c r="S104" s="1317"/>
      <c r="T104" s="1317"/>
      <c r="U104" s="1317"/>
      <c r="V104" s="1317"/>
      <c r="W104" s="1317"/>
      <c r="X104" s="1317"/>
      <c r="Y104" s="1317"/>
      <c r="Z104" s="1317"/>
      <c r="AA104" s="1317"/>
      <c r="AB104" s="1317"/>
      <c r="AC104" s="1317"/>
      <c r="AD104" s="1317"/>
      <c r="AE104" s="1317"/>
      <c r="AF104" s="1317"/>
      <c r="AG104" s="1317"/>
      <c r="AH104" s="1317"/>
      <c r="AI104" s="1317"/>
      <c r="AJ104" s="1317"/>
      <c r="AK104" s="1317"/>
      <c r="AL104" s="1317"/>
      <c r="AM104" s="1317"/>
      <c r="AN104" s="1317"/>
      <c r="AO104" s="1317"/>
      <c r="AP104" s="1317"/>
      <c r="AQ104" s="1317"/>
      <c r="AR104" s="1318"/>
    </row>
    <row r="105" spans="2:45" x14ac:dyDescent="0.15">
      <c r="B105" s="9"/>
      <c r="C105" s="9" t="s">
        <v>279</v>
      </c>
      <c r="G105" s="9" t="s">
        <v>284</v>
      </c>
      <c r="I105" s="13"/>
      <c r="J105" s="2" t="s">
        <v>288</v>
      </c>
      <c r="N105" s="1183" t="s">
        <v>291</v>
      </c>
      <c r="O105" s="1184"/>
      <c r="P105" s="1184"/>
      <c r="Q105" s="1184"/>
      <c r="R105" s="1184"/>
      <c r="S105" s="1184"/>
      <c r="T105" s="1184"/>
      <c r="U105" s="1184"/>
      <c r="V105" s="1184"/>
      <c r="W105" s="1184"/>
      <c r="X105" s="1184"/>
      <c r="Y105" s="1184"/>
      <c r="Z105" s="1184"/>
      <c r="AA105" s="1184"/>
      <c r="AB105" s="1184"/>
      <c r="AC105" s="1184"/>
      <c r="AD105" s="1184"/>
      <c r="AE105" s="1184"/>
      <c r="AF105" s="1184"/>
      <c r="AG105" s="1184"/>
      <c r="AH105" s="1184"/>
      <c r="AI105" s="1184"/>
      <c r="AJ105" s="1184"/>
      <c r="AK105" s="1184"/>
      <c r="AL105" s="1184"/>
      <c r="AM105" s="11"/>
      <c r="AN105" s="11" t="s">
        <v>299</v>
      </c>
      <c r="AO105" s="11"/>
      <c r="AP105" s="12"/>
      <c r="AQ105" s="9" t="s">
        <v>294</v>
      </c>
      <c r="AR105" s="13"/>
      <c r="AS105" s="9"/>
    </row>
    <row r="106" spans="2:45" x14ac:dyDescent="0.15">
      <c r="B106" s="10"/>
      <c r="C106" s="10" t="s">
        <v>280</v>
      </c>
      <c r="D106" s="11"/>
      <c r="E106" s="11"/>
      <c r="F106" s="11" t="s">
        <v>300</v>
      </c>
      <c r="G106" s="10" t="s">
        <v>285</v>
      </c>
      <c r="H106" s="11"/>
      <c r="I106" s="12" t="s">
        <v>301</v>
      </c>
      <c r="J106" s="11"/>
      <c r="K106" s="11"/>
      <c r="L106" s="11"/>
      <c r="M106" s="11" t="s">
        <v>301</v>
      </c>
      <c r="N106" s="10" t="s">
        <v>290</v>
      </c>
      <c r="O106" s="11"/>
      <c r="P106" s="11"/>
      <c r="Q106" s="11"/>
      <c r="R106" s="1175" t="s">
        <v>292</v>
      </c>
      <c r="S106" s="1176"/>
      <c r="T106" s="1176"/>
      <c r="U106" s="1176"/>
      <c r="V106" s="1176"/>
      <c r="W106" s="1176"/>
      <c r="X106" s="1176"/>
      <c r="Y106" s="1176"/>
      <c r="Z106" s="1176"/>
      <c r="AA106" s="1176"/>
      <c r="AB106" s="1176"/>
      <c r="AC106" s="1176"/>
      <c r="AD106" s="1176"/>
      <c r="AE106" s="1176"/>
      <c r="AF106" s="1176"/>
      <c r="AG106" s="1176"/>
      <c r="AH106" s="1176"/>
      <c r="AI106" s="1176"/>
      <c r="AJ106" s="1176"/>
      <c r="AK106" s="1176"/>
      <c r="AL106" s="1192"/>
      <c r="AM106" s="6" t="s">
        <v>293</v>
      </c>
      <c r="AN106" s="11"/>
      <c r="AO106" s="11"/>
      <c r="AP106" s="11"/>
      <c r="AQ106" s="10" t="s">
        <v>295</v>
      </c>
      <c r="AR106" s="12"/>
      <c r="AS106" s="9"/>
    </row>
    <row r="107" spans="2:45" ht="12" customHeight="1" x14ac:dyDescent="0.15">
      <c r="B107" s="1241" t="s">
        <v>302</v>
      </c>
      <c r="C107" s="675" t="s">
        <v>396</v>
      </c>
      <c r="D107" s="654" t="s">
        <v>1854</v>
      </c>
      <c r="E107" s="659"/>
      <c r="F107" s="659"/>
      <c r="G107" s="1331"/>
      <c r="H107" s="1332"/>
      <c r="I107" s="1333"/>
      <c r="J107" s="4" t="s">
        <v>349</v>
      </c>
      <c r="K107" s="4"/>
      <c r="L107" s="4"/>
      <c r="M107" s="4"/>
      <c r="N107" s="3"/>
      <c r="O107" s="4"/>
      <c r="P107" s="4"/>
      <c r="Q107" s="4"/>
      <c r="R107" s="3"/>
      <c r="S107" s="73" t="s">
        <v>396</v>
      </c>
      <c r="T107" s="4" t="s">
        <v>796</v>
      </c>
      <c r="U107" s="4"/>
      <c r="V107" s="4"/>
      <c r="W107" s="4"/>
      <c r="X107" s="4"/>
      <c r="Y107" s="4"/>
      <c r="Z107" s="4"/>
      <c r="AA107" s="4"/>
      <c r="AB107" s="4"/>
      <c r="AC107" s="4"/>
      <c r="AD107" s="4"/>
      <c r="AE107" s="4"/>
      <c r="AF107" s="4"/>
      <c r="AG107" s="4"/>
      <c r="AH107" s="4"/>
      <c r="AI107" s="4"/>
      <c r="AJ107" s="4"/>
      <c r="AK107" s="4"/>
      <c r="AL107" s="4"/>
      <c r="AM107" s="670" t="s">
        <v>396</v>
      </c>
      <c r="AN107" s="1173" t="s">
        <v>2097</v>
      </c>
      <c r="AO107" s="1173"/>
      <c r="AP107" s="1174"/>
      <c r="AQ107" s="3"/>
      <c r="AR107" s="5"/>
      <c r="AS107" s="9"/>
    </row>
    <row r="108" spans="2:45" x14ac:dyDescent="0.15">
      <c r="B108" s="1242"/>
      <c r="C108" s="653" t="s">
        <v>343</v>
      </c>
      <c r="D108" s="654"/>
      <c r="E108" s="654"/>
      <c r="F108" s="654"/>
      <c r="G108" s="1334"/>
      <c r="H108" s="1335"/>
      <c r="I108" s="1336"/>
      <c r="N108" s="9"/>
      <c r="R108" s="9"/>
      <c r="S108" s="27" t="s">
        <v>396</v>
      </c>
      <c r="T108" s="2" t="s">
        <v>797</v>
      </c>
      <c r="AM108" s="670" t="s">
        <v>396</v>
      </c>
      <c r="AN108" s="1173" t="s">
        <v>2098</v>
      </c>
      <c r="AO108" s="1173"/>
      <c r="AP108" s="1174"/>
      <c r="AQ108" s="9"/>
      <c r="AR108" s="13"/>
      <c r="AS108" s="9"/>
    </row>
    <row r="109" spans="2:45" x14ac:dyDescent="0.15">
      <c r="B109" s="1242"/>
      <c r="C109" s="653" t="s">
        <v>344</v>
      </c>
      <c r="D109" s="654"/>
      <c r="E109" s="654"/>
      <c r="F109" s="654"/>
      <c r="G109" s="1334"/>
      <c r="H109" s="1335"/>
      <c r="I109" s="1336"/>
      <c r="N109" s="9"/>
      <c r="R109" s="9"/>
      <c r="S109" s="27" t="s">
        <v>396</v>
      </c>
      <c r="T109" s="2" t="s">
        <v>798</v>
      </c>
      <c r="AM109" s="267"/>
      <c r="AN109" s="110"/>
      <c r="AO109" s="110"/>
      <c r="AP109" s="110"/>
      <c r="AQ109" s="9"/>
      <c r="AR109" s="13"/>
      <c r="AS109" s="9"/>
    </row>
    <row r="110" spans="2:45" x14ac:dyDescent="0.15">
      <c r="B110" s="1242"/>
      <c r="C110" s="653" t="s">
        <v>346</v>
      </c>
      <c r="D110" s="654"/>
      <c r="E110" s="654"/>
      <c r="F110" s="654"/>
      <c r="G110" s="1334"/>
      <c r="H110" s="1335"/>
      <c r="I110" s="1336"/>
      <c r="N110" s="9"/>
      <c r="R110" s="9"/>
      <c r="S110" s="27" t="s">
        <v>396</v>
      </c>
      <c r="T110" s="2" t="s">
        <v>799</v>
      </c>
      <c r="AM110" s="267"/>
      <c r="AN110" s="110"/>
      <c r="AO110" s="110"/>
      <c r="AP110" s="110"/>
      <c r="AQ110" s="9"/>
      <c r="AR110" s="13"/>
      <c r="AS110" s="9"/>
    </row>
    <row r="111" spans="2:45" x14ac:dyDescent="0.15">
      <c r="B111" s="1242"/>
      <c r="C111" s="653" t="s">
        <v>347</v>
      </c>
      <c r="D111" s="654"/>
      <c r="E111" s="654"/>
      <c r="F111" s="654"/>
      <c r="G111" s="1337"/>
      <c r="H111" s="1338"/>
      <c r="I111" s="1339"/>
      <c r="J111" s="10"/>
      <c r="K111" s="11"/>
      <c r="L111" s="11"/>
      <c r="M111" s="11"/>
      <c r="N111" s="10"/>
      <c r="O111" s="11"/>
      <c r="P111" s="11"/>
      <c r="Q111" s="11"/>
      <c r="R111" s="10"/>
      <c r="S111" s="28" t="s">
        <v>396</v>
      </c>
      <c r="T111" s="11" t="s">
        <v>447</v>
      </c>
      <c r="U111" s="11"/>
      <c r="V111" s="11"/>
      <c r="W111" s="11"/>
      <c r="X111" s="11"/>
      <c r="Y111" s="11"/>
      <c r="Z111" s="11"/>
      <c r="AA111" s="11"/>
      <c r="AB111" s="11"/>
      <c r="AC111" s="11"/>
      <c r="AD111" s="11"/>
      <c r="AE111" s="11"/>
      <c r="AF111" s="11"/>
      <c r="AG111" s="11"/>
      <c r="AH111" s="11"/>
      <c r="AI111" s="11"/>
      <c r="AJ111" s="11"/>
      <c r="AK111" s="11"/>
      <c r="AL111" s="12"/>
      <c r="AM111" s="267"/>
      <c r="AN111" s="110"/>
      <c r="AO111" s="110"/>
      <c r="AP111" s="110"/>
      <c r="AQ111" s="9"/>
      <c r="AR111" s="13"/>
      <c r="AS111" s="9"/>
    </row>
    <row r="112" spans="2:45" x14ac:dyDescent="0.15">
      <c r="B112" s="1242"/>
      <c r="C112" s="653" t="s">
        <v>348</v>
      </c>
      <c r="D112" s="654"/>
      <c r="E112" s="654"/>
      <c r="F112" s="654"/>
      <c r="G112" s="1331"/>
      <c r="H112" s="1332"/>
      <c r="I112" s="1333"/>
      <c r="J112" s="2" t="s">
        <v>800</v>
      </c>
      <c r="N112" s="9"/>
      <c r="R112" s="9"/>
      <c r="S112" s="27" t="s">
        <v>396</v>
      </c>
      <c r="T112" s="2" t="s">
        <v>801</v>
      </c>
      <c r="AM112" s="267"/>
      <c r="AN112" s="110"/>
      <c r="AO112" s="110"/>
      <c r="AP112" s="110"/>
      <c r="AQ112" s="9"/>
      <c r="AR112" s="13"/>
      <c r="AS112" s="9"/>
    </row>
    <row r="113" spans="2:45" x14ac:dyDescent="0.15">
      <c r="B113" s="1242"/>
      <c r="C113" s="9"/>
      <c r="G113" s="1334"/>
      <c r="H113" s="1335"/>
      <c r="I113" s="1336"/>
      <c r="N113" s="9"/>
      <c r="R113" s="9"/>
      <c r="S113" s="27" t="s">
        <v>396</v>
      </c>
      <c r="T113" s="2" t="s">
        <v>802</v>
      </c>
      <c r="AM113" s="267"/>
      <c r="AN113" s="110"/>
      <c r="AO113" s="110"/>
      <c r="AP113" s="110"/>
      <c r="AQ113" s="9"/>
      <c r="AR113" s="13"/>
      <c r="AS113" s="9"/>
    </row>
    <row r="114" spans="2:45" x14ac:dyDescent="0.15">
      <c r="B114" s="1242"/>
      <c r="C114" s="9"/>
      <c r="G114" s="1337"/>
      <c r="H114" s="1338"/>
      <c r="I114" s="1339"/>
      <c r="J114" s="10"/>
      <c r="K114" s="11"/>
      <c r="L114" s="11"/>
      <c r="M114" s="11"/>
      <c r="N114" s="10"/>
      <c r="O114" s="11"/>
      <c r="P114" s="11"/>
      <c r="Q114" s="11"/>
      <c r="R114" s="10"/>
      <c r="S114" s="28" t="s">
        <v>396</v>
      </c>
      <c r="T114" s="11" t="s">
        <v>803</v>
      </c>
      <c r="U114" s="11"/>
      <c r="V114" s="11"/>
      <c r="W114" s="11"/>
      <c r="X114" s="11"/>
      <c r="Y114" s="11"/>
      <c r="Z114" s="11"/>
      <c r="AA114" s="11"/>
      <c r="AB114" s="11"/>
      <c r="AC114" s="11"/>
      <c r="AD114" s="11"/>
      <c r="AE114" s="11"/>
      <c r="AF114" s="11"/>
      <c r="AG114" s="11"/>
      <c r="AH114" s="11"/>
      <c r="AI114" s="11"/>
      <c r="AJ114" s="11"/>
      <c r="AK114" s="11"/>
      <c r="AL114" s="12"/>
      <c r="AM114" s="267"/>
      <c r="AN114" s="110"/>
      <c r="AO114" s="110"/>
      <c r="AP114" s="110"/>
      <c r="AQ114" s="9"/>
      <c r="AR114" s="13"/>
      <c r="AS114" s="9"/>
    </row>
    <row r="115" spans="2:45" x14ac:dyDescent="0.15">
      <c r="B115" s="1242"/>
      <c r="C115" s="9"/>
      <c r="G115" s="25" t="s">
        <v>396</v>
      </c>
      <c r="H115" s="2">
        <v>3</v>
      </c>
      <c r="I115" s="13"/>
      <c r="J115" s="2" t="s">
        <v>804</v>
      </c>
      <c r="N115" s="9" t="s">
        <v>305</v>
      </c>
      <c r="R115" s="9" t="s">
        <v>809</v>
      </c>
      <c r="AM115" s="267"/>
      <c r="AN115" s="110"/>
      <c r="AO115" s="110"/>
      <c r="AP115" s="110"/>
      <c r="AQ115" s="9"/>
      <c r="AR115" s="13"/>
      <c r="AS115" s="9"/>
    </row>
    <row r="116" spans="2:45" x14ac:dyDescent="0.15">
      <c r="B116" s="1242"/>
      <c r="C116" s="9"/>
      <c r="G116" s="25" t="s">
        <v>396</v>
      </c>
      <c r="H116" s="2">
        <v>2</v>
      </c>
      <c r="I116" s="13"/>
      <c r="J116" s="2" t="s">
        <v>805</v>
      </c>
      <c r="N116" s="9" t="s">
        <v>306</v>
      </c>
      <c r="R116" s="9"/>
      <c r="S116" s="27" t="s">
        <v>396</v>
      </c>
      <c r="T116" s="2" t="s">
        <v>810</v>
      </c>
      <c r="AM116" s="267"/>
      <c r="AN116" s="110"/>
      <c r="AO116" s="110"/>
      <c r="AP116" s="110"/>
      <c r="AQ116" s="9"/>
      <c r="AR116" s="13"/>
      <c r="AS116" s="9"/>
    </row>
    <row r="117" spans="2:45" x14ac:dyDescent="0.15">
      <c r="B117" s="1242"/>
      <c r="C117" s="9"/>
      <c r="G117" s="25" t="s">
        <v>396</v>
      </c>
      <c r="H117" s="2">
        <v>1</v>
      </c>
      <c r="I117" s="13"/>
      <c r="J117" s="2" t="s">
        <v>806</v>
      </c>
      <c r="N117" s="9" t="s">
        <v>251</v>
      </c>
      <c r="R117" s="9"/>
      <c r="S117" s="27" t="s">
        <v>396</v>
      </c>
      <c r="T117" s="2" t="s">
        <v>811</v>
      </c>
      <c r="AM117" s="267"/>
      <c r="AN117" s="110"/>
      <c r="AO117" s="110"/>
      <c r="AP117" s="110"/>
      <c r="AQ117" s="9"/>
      <c r="AR117" s="13"/>
      <c r="AS117" s="9"/>
    </row>
    <row r="118" spans="2:45" x14ac:dyDescent="0.15">
      <c r="B118" s="1242"/>
      <c r="C118" s="9"/>
      <c r="G118" s="9"/>
      <c r="I118" s="13"/>
      <c r="J118" s="2" t="s">
        <v>807</v>
      </c>
      <c r="N118" s="9" t="s">
        <v>308</v>
      </c>
      <c r="R118" s="9" t="s">
        <v>812</v>
      </c>
      <c r="V118" s="2" t="s">
        <v>512</v>
      </c>
      <c r="W118" s="1197"/>
      <c r="X118" s="1197"/>
      <c r="Y118" s="1197"/>
      <c r="Z118" s="1197"/>
      <c r="AA118" s="1197"/>
      <c r="AB118" s="1197"/>
      <c r="AC118" s="1197"/>
      <c r="AD118" s="1197"/>
      <c r="AE118" s="1197"/>
      <c r="AF118" s="2" t="s">
        <v>513</v>
      </c>
      <c r="AM118" s="267"/>
      <c r="AN118" s="110"/>
      <c r="AO118" s="110"/>
      <c r="AP118" s="110"/>
      <c r="AQ118" s="9"/>
      <c r="AR118" s="13"/>
      <c r="AS118" s="9"/>
    </row>
    <row r="119" spans="2:45" x14ac:dyDescent="0.15">
      <c r="B119" s="1243"/>
      <c r="C119" s="10"/>
      <c r="D119" s="11"/>
      <c r="E119" s="11"/>
      <c r="F119" s="11"/>
      <c r="G119" s="10"/>
      <c r="H119" s="11"/>
      <c r="I119" s="12"/>
      <c r="J119" s="11"/>
      <c r="K119" s="11"/>
      <c r="L119" s="11"/>
      <c r="M119" s="11"/>
      <c r="N119" s="10" t="s">
        <v>808</v>
      </c>
      <c r="O119" s="11"/>
      <c r="P119" s="11"/>
      <c r="Q119" s="11"/>
      <c r="R119" s="10" t="s">
        <v>815</v>
      </c>
      <c r="S119" s="11"/>
      <c r="T119" s="11"/>
      <c r="U119" s="11"/>
      <c r="V119" s="11" t="s">
        <v>729</v>
      </c>
      <c r="W119" s="28" t="s">
        <v>396</v>
      </c>
      <c r="X119" s="11" t="s">
        <v>813</v>
      </c>
      <c r="Y119" s="11"/>
      <c r="Z119" s="11"/>
      <c r="AA119" s="28" t="s">
        <v>396</v>
      </c>
      <c r="AB119" s="11" t="s">
        <v>814</v>
      </c>
      <c r="AC119" s="11"/>
      <c r="AD119" s="11" t="s">
        <v>513</v>
      </c>
      <c r="AE119" s="11"/>
      <c r="AF119" s="11"/>
      <c r="AG119" s="11"/>
      <c r="AH119" s="11"/>
      <c r="AI119" s="11"/>
      <c r="AJ119" s="11"/>
      <c r="AK119" s="11"/>
      <c r="AL119" s="11"/>
      <c r="AM119" s="268"/>
      <c r="AN119" s="108"/>
      <c r="AO119" s="108"/>
      <c r="AP119" s="108"/>
      <c r="AQ119" s="10"/>
      <c r="AR119" s="12"/>
      <c r="AS119" s="9"/>
    </row>
    <row r="120" spans="2:45" x14ac:dyDescent="0.15">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row>
    <row r="122" spans="2:45" ht="12" customHeight="1" x14ac:dyDescent="0.15">
      <c r="B122" s="27" t="s">
        <v>396</v>
      </c>
      <c r="C122" s="2" t="s">
        <v>249</v>
      </c>
      <c r="K122" s="1319"/>
      <c r="L122" s="1320"/>
      <c r="M122" s="1320"/>
      <c r="N122" s="1320"/>
      <c r="O122" s="1320"/>
      <c r="P122" s="1320"/>
      <c r="Q122" s="1320"/>
      <c r="R122" s="1320"/>
      <c r="S122" s="1320"/>
      <c r="T122" s="1320"/>
      <c r="U122" s="1320"/>
      <c r="V122" s="1320"/>
      <c r="W122" s="1320"/>
      <c r="X122" s="1320"/>
      <c r="Y122" s="1320"/>
      <c r="Z122" s="1320"/>
      <c r="AA122" s="1320"/>
      <c r="AB122" s="1320"/>
      <c r="AC122" s="1320"/>
      <c r="AD122" s="1320"/>
      <c r="AE122" s="1320"/>
      <c r="AF122" s="1320"/>
      <c r="AG122" s="1320"/>
      <c r="AH122" s="1320"/>
      <c r="AI122" s="1320"/>
      <c r="AJ122" s="1320"/>
      <c r="AK122" s="1320"/>
      <c r="AL122" s="1320"/>
      <c r="AM122" s="1320"/>
      <c r="AN122" s="1320"/>
      <c r="AO122" s="1320"/>
      <c r="AP122" s="1320"/>
      <c r="AQ122" s="1320"/>
      <c r="AR122" s="1321"/>
    </row>
    <row r="123" spans="2:45" s="38" customFormat="1" ht="12" customHeight="1" x14ac:dyDescent="0.15">
      <c r="K123" s="1316"/>
      <c r="L123" s="1317"/>
      <c r="M123" s="1317"/>
      <c r="N123" s="1317"/>
      <c r="O123" s="1317"/>
      <c r="P123" s="1317"/>
      <c r="Q123" s="1317"/>
      <c r="R123" s="1317"/>
      <c r="S123" s="1317"/>
      <c r="T123" s="1317"/>
      <c r="U123" s="1317"/>
      <c r="V123" s="1317"/>
      <c r="W123" s="1317"/>
      <c r="X123" s="1317"/>
      <c r="Y123" s="1317"/>
      <c r="Z123" s="1317"/>
      <c r="AA123" s="1317"/>
      <c r="AB123" s="1317"/>
      <c r="AC123" s="1317"/>
      <c r="AD123" s="1317"/>
      <c r="AE123" s="1317"/>
      <c r="AF123" s="1317"/>
      <c r="AG123" s="1317"/>
      <c r="AH123" s="1317"/>
      <c r="AI123" s="1317"/>
      <c r="AJ123" s="1317"/>
      <c r="AK123" s="1317"/>
      <c r="AL123" s="1317"/>
      <c r="AM123" s="1317"/>
      <c r="AN123" s="1317"/>
      <c r="AO123" s="1317"/>
      <c r="AP123" s="1317"/>
      <c r="AQ123" s="1317"/>
      <c r="AR123" s="1318"/>
    </row>
    <row r="124" spans="2:45" x14ac:dyDescent="0.15">
      <c r="B124" s="3"/>
      <c r="C124" s="3" t="s">
        <v>279</v>
      </c>
      <c r="D124" s="4"/>
      <c r="E124" s="4"/>
      <c r="F124" s="4"/>
      <c r="G124" s="3" t="s">
        <v>284</v>
      </c>
      <c r="H124" s="4"/>
      <c r="I124" s="5"/>
      <c r="J124" s="4" t="s">
        <v>288</v>
      </c>
      <c r="K124" s="4"/>
      <c r="L124" s="4"/>
      <c r="M124" s="4"/>
      <c r="N124" s="1175" t="s">
        <v>291</v>
      </c>
      <c r="O124" s="1176"/>
      <c r="P124" s="1176"/>
      <c r="Q124" s="1176"/>
      <c r="R124" s="1176"/>
      <c r="S124" s="1176"/>
      <c r="T124" s="1176"/>
      <c r="U124" s="1176"/>
      <c r="V124" s="1176"/>
      <c r="W124" s="1176"/>
      <c r="X124" s="1176"/>
      <c r="Y124" s="1176"/>
      <c r="Z124" s="1176"/>
      <c r="AA124" s="1176"/>
      <c r="AB124" s="1176"/>
      <c r="AC124" s="1176"/>
      <c r="AD124" s="1176"/>
      <c r="AE124" s="1176"/>
      <c r="AF124" s="1176"/>
      <c r="AG124" s="1176"/>
      <c r="AH124" s="1176"/>
      <c r="AI124" s="1176"/>
      <c r="AJ124" s="1176"/>
      <c r="AK124" s="1176"/>
      <c r="AL124" s="1176"/>
      <c r="AM124" s="7"/>
      <c r="AN124" s="7" t="s">
        <v>299</v>
      </c>
      <c r="AO124" s="7"/>
      <c r="AP124" s="8"/>
      <c r="AQ124" s="3" t="s">
        <v>294</v>
      </c>
      <c r="AR124" s="5"/>
      <c r="AS124" s="9"/>
    </row>
    <row r="125" spans="2:45" x14ac:dyDescent="0.15">
      <c r="B125" s="10"/>
      <c r="C125" s="10" t="s">
        <v>280</v>
      </c>
      <c r="D125" s="11"/>
      <c r="E125" s="11"/>
      <c r="F125" s="11" t="s">
        <v>300</v>
      </c>
      <c r="G125" s="10" t="s">
        <v>285</v>
      </c>
      <c r="H125" s="11"/>
      <c r="I125" s="12" t="s">
        <v>301</v>
      </c>
      <c r="J125" s="11"/>
      <c r="K125" s="11"/>
      <c r="L125" s="11"/>
      <c r="M125" s="11" t="s">
        <v>301</v>
      </c>
      <c r="N125" s="10" t="s">
        <v>290</v>
      </c>
      <c r="O125" s="11"/>
      <c r="P125" s="11"/>
      <c r="Q125" s="11"/>
      <c r="R125" s="1175" t="s">
        <v>292</v>
      </c>
      <c r="S125" s="1176"/>
      <c r="T125" s="1176"/>
      <c r="U125" s="1176"/>
      <c r="V125" s="1176"/>
      <c r="W125" s="1176"/>
      <c r="X125" s="1176"/>
      <c r="Y125" s="1176"/>
      <c r="Z125" s="1176"/>
      <c r="AA125" s="1176"/>
      <c r="AB125" s="1176"/>
      <c r="AC125" s="1176"/>
      <c r="AD125" s="1176"/>
      <c r="AE125" s="1176"/>
      <c r="AF125" s="1176"/>
      <c r="AG125" s="1176"/>
      <c r="AH125" s="1176"/>
      <c r="AI125" s="1176"/>
      <c r="AJ125" s="1176"/>
      <c r="AK125" s="1176"/>
      <c r="AL125" s="1192"/>
      <c r="AM125" s="6" t="s">
        <v>293</v>
      </c>
      <c r="AN125" s="11"/>
      <c r="AO125" s="11"/>
      <c r="AP125" s="11"/>
      <c r="AQ125" s="10" t="s">
        <v>295</v>
      </c>
      <c r="AR125" s="12"/>
      <c r="AS125" s="9"/>
    </row>
    <row r="126" spans="2:45" ht="12" customHeight="1" x14ac:dyDescent="0.15">
      <c r="B126" s="1241" t="s">
        <v>302</v>
      </c>
      <c r="C126" s="675" t="s">
        <v>396</v>
      </c>
      <c r="D126" s="654" t="s">
        <v>1854</v>
      </c>
      <c r="E126" s="659"/>
      <c r="F126" s="659"/>
      <c r="G126" s="1331"/>
      <c r="H126" s="1332"/>
      <c r="I126" s="1333"/>
      <c r="J126" s="4" t="s">
        <v>349</v>
      </c>
      <c r="K126" s="4"/>
      <c r="L126" s="4"/>
      <c r="M126" s="4"/>
      <c r="N126" s="3"/>
      <c r="O126" s="4"/>
      <c r="P126" s="4"/>
      <c r="Q126" s="4"/>
      <c r="R126" s="3"/>
      <c r="S126" s="73" t="s">
        <v>396</v>
      </c>
      <c r="T126" s="4" t="s">
        <v>796</v>
      </c>
      <c r="U126" s="4"/>
      <c r="V126" s="4"/>
      <c r="W126" s="4"/>
      <c r="X126" s="4"/>
      <c r="Y126" s="4"/>
      <c r="Z126" s="4"/>
      <c r="AA126" s="4"/>
      <c r="AB126" s="4"/>
      <c r="AC126" s="4"/>
      <c r="AD126" s="4"/>
      <c r="AE126" s="4"/>
      <c r="AF126" s="4"/>
      <c r="AG126" s="4"/>
      <c r="AH126" s="4"/>
      <c r="AI126" s="4"/>
      <c r="AJ126" s="4"/>
      <c r="AK126" s="4"/>
      <c r="AL126" s="4"/>
      <c r="AM126" s="670" t="s">
        <v>396</v>
      </c>
      <c r="AN126" s="1173" t="s">
        <v>2097</v>
      </c>
      <c r="AO126" s="1173"/>
      <c r="AP126" s="1174"/>
      <c r="AQ126" s="3"/>
      <c r="AR126" s="5"/>
      <c r="AS126" s="9"/>
    </row>
    <row r="127" spans="2:45" x14ac:dyDescent="0.15">
      <c r="B127" s="1242"/>
      <c r="C127" s="653" t="s">
        <v>343</v>
      </c>
      <c r="D127" s="654"/>
      <c r="E127" s="654"/>
      <c r="F127" s="654"/>
      <c r="G127" s="1334"/>
      <c r="H127" s="1335"/>
      <c r="I127" s="1336"/>
      <c r="N127" s="9"/>
      <c r="R127" s="9"/>
      <c r="S127" s="27" t="s">
        <v>396</v>
      </c>
      <c r="T127" s="2" t="s">
        <v>797</v>
      </c>
      <c r="AM127" s="670" t="s">
        <v>396</v>
      </c>
      <c r="AN127" s="1173" t="s">
        <v>2098</v>
      </c>
      <c r="AO127" s="1173"/>
      <c r="AP127" s="1174"/>
      <c r="AQ127" s="9"/>
      <c r="AR127" s="13"/>
      <c r="AS127" s="9"/>
    </row>
    <row r="128" spans="2:45" x14ac:dyDescent="0.15">
      <c r="B128" s="1242"/>
      <c r="C128" s="653" t="s">
        <v>344</v>
      </c>
      <c r="D128" s="654"/>
      <c r="E128" s="654"/>
      <c r="F128" s="654"/>
      <c r="G128" s="1334"/>
      <c r="H128" s="1335"/>
      <c r="I128" s="1336"/>
      <c r="N128" s="9"/>
      <c r="R128" s="9"/>
      <c r="S128" s="27" t="s">
        <v>396</v>
      </c>
      <c r="T128" s="2" t="s">
        <v>798</v>
      </c>
      <c r="AM128" s="267"/>
      <c r="AN128" s="110"/>
      <c r="AO128" s="110"/>
      <c r="AP128" s="110"/>
      <c r="AQ128" s="9"/>
      <c r="AR128" s="13"/>
      <c r="AS128" s="9"/>
    </row>
    <row r="129" spans="2:45" x14ac:dyDescent="0.15">
      <c r="B129" s="1242"/>
      <c r="C129" s="653" t="s">
        <v>346</v>
      </c>
      <c r="D129" s="654"/>
      <c r="E129" s="654"/>
      <c r="F129" s="654"/>
      <c r="G129" s="1334"/>
      <c r="H129" s="1335"/>
      <c r="I129" s="1336"/>
      <c r="N129" s="9"/>
      <c r="R129" s="9"/>
      <c r="S129" s="27" t="s">
        <v>396</v>
      </c>
      <c r="T129" s="2" t="s">
        <v>799</v>
      </c>
      <c r="AM129" s="267"/>
      <c r="AN129" s="110"/>
      <c r="AO129" s="110"/>
      <c r="AP129" s="110"/>
      <c r="AQ129" s="9"/>
      <c r="AR129" s="13"/>
      <c r="AS129" s="9"/>
    </row>
    <row r="130" spans="2:45" x14ac:dyDescent="0.15">
      <c r="B130" s="1242"/>
      <c r="C130" s="653" t="s">
        <v>347</v>
      </c>
      <c r="D130" s="654"/>
      <c r="E130" s="654"/>
      <c r="F130" s="654"/>
      <c r="G130" s="1337"/>
      <c r="H130" s="1338"/>
      <c r="I130" s="1339"/>
      <c r="J130" s="10"/>
      <c r="K130" s="11"/>
      <c r="L130" s="11"/>
      <c r="M130" s="11"/>
      <c r="N130" s="10"/>
      <c r="O130" s="11"/>
      <c r="P130" s="11"/>
      <c r="Q130" s="11"/>
      <c r="R130" s="10"/>
      <c r="S130" s="28" t="s">
        <v>396</v>
      </c>
      <c r="T130" s="11" t="s">
        <v>447</v>
      </c>
      <c r="U130" s="11"/>
      <c r="V130" s="11"/>
      <c r="W130" s="11"/>
      <c r="X130" s="11"/>
      <c r="Y130" s="11"/>
      <c r="Z130" s="11"/>
      <c r="AA130" s="11"/>
      <c r="AB130" s="11"/>
      <c r="AC130" s="11"/>
      <c r="AD130" s="11"/>
      <c r="AE130" s="11"/>
      <c r="AF130" s="11"/>
      <c r="AG130" s="11"/>
      <c r="AH130" s="11"/>
      <c r="AI130" s="11"/>
      <c r="AJ130" s="11"/>
      <c r="AK130" s="11"/>
      <c r="AL130" s="12"/>
      <c r="AM130" s="267"/>
      <c r="AN130" s="110"/>
      <c r="AO130" s="110"/>
      <c r="AP130" s="110"/>
      <c r="AQ130" s="9"/>
      <c r="AR130" s="13"/>
      <c r="AS130" s="9"/>
    </row>
    <row r="131" spans="2:45" x14ac:dyDescent="0.15">
      <c r="B131" s="1242"/>
      <c r="C131" s="653" t="s">
        <v>348</v>
      </c>
      <c r="D131" s="654"/>
      <c r="E131" s="654"/>
      <c r="F131" s="654"/>
      <c r="G131" s="1331"/>
      <c r="H131" s="1332"/>
      <c r="I131" s="1333"/>
      <c r="J131" s="2" t="s">
        <v>800</v>
      </c>
      <c r="N131" s="9"/>
      <c r="R131" s="9"/>
      <c r="S131" s="27" t="s">
        <v>396</v>
      </c>
      <c r="T131" s="2" t="s">
        <v>801</v>
      </c>
      <c r="AM131" s="267"/>
      <c r="AN131" s="110"/>
      <c r="AO131" s="110"/>
      <c r="AP131" s="110"/>
      <c r="AQ131" s="9"/>
      <c r="AR131" s="13"/>
      <c r="AS131" s="9"/>
    </row>
    <row r="132" spans="2:45" x14ac:dyDescent="0.15">
      <c r="B132" s="1242"/>
      <c r="C132" s="653"/>
      <c r="D132" s="654"/>
      <c r="E132" s="654"/>
      <c r="F132" s="654"/>
      <c r="G132" s="1334"/>
      <c r="H132" s="1335"/>
      <c r="I132" s="1336"/>
      <c r="N132" s="9"/>
      <c r="R132" s="9"/>
      <c r="S132" s="27" t="s">
        <v>396</v>
      </c>
      <c r="T132" s="2" t="s">
        <v>802</v>
      </c>
      <c r="AM132" s="267"/>
      <c r="AN132" s="110"/>
      <c r="AO132" s="110"/>
      <c r="AP132" s="110"/>
      <c r="AQ132" s="9"/>
      <c r="AR132" s="13"/>
      <c r="AS132" s="9"/>
    </row>
    <row r="133" spans="2:45" x14ac:dyDescent="0.15">
      <c r="B133" s="1242"/>
      <c r="C133" s="9"/>
      <c r="G133" s="1337"/>
      <c r="H133" s="1338"/>
      <c r="I133" s="1339"/>
      <c r="J133" s="10"/>
      <c r="K133" s="11"/>
      <c r="L133" s="11"/>
      <c r="M133" s="11"/>
      <c r="N133" s="10"/>
      <c r="O133" s="11"/>
      <c r="P133" s="11"/>
      <c r="Q133" s="11"/>
      <c r="R133" s="10"/>
      <c r="S133" s="28" t="s">
        <v>396</v>
      </c>
      <c r="T133" s="11" t="s">
        <v>803</v>
      </c>
      <c r="U133" s="11"/>
      <c r="V133" s="11"/>
      <c r="W133" s="11"/>
      <c r="X133" s="11"/>
      <c r="Y133" s="11"/>
      <c r="Z133" s="11"/>
      <c r="AA133" s="11"/>
      <c r="AB133" s="11"/>
      <c r="AC133" s="11"/>
      <c r="AD133" s="11"/>
      <c r="AE133" s="11"/>
      <c r="AF133" s="11"/>
      <c r="AG133" s="11"/>
      <c r="AH133" s="11"/>
      <c r="AI133" s="11"/>
      <c r="AJ133" s="11"/>
      <c r="AK133" s="11"/>
      <c r="AL133" s="12"/>
      <c r="AM133" s="267"/>
      <c r="AN133" s="110"/>
      <c r="AO133" s="110"/>
      <c r="AP133" s="110"/>
      <c r="AQ133" s="9"/>
      <c r="AR133" s="13"/>
      <c r="AS133" s="9"/>
    </row>
    <row r="134" spans="2:45" x14ac:dyDescent="0.15">
      <c r="B134" s="1242"/>
      <c r="C134" s="9"/>
      <c r="G134" s="25" t="s">
        <v>396</v>
      </c>
      <c r="H134" s="2">
        <v>3</v>
      </c>
      <c r="I134" s="13"/>
      <c r="J134" s="2" t="s">
        <v>804</v>
      </c>
      <c r="N134" s="9" t="s">
        <v>305</v>
      </c>
      <c r="R134" s="9" t="s">
        <v>809</v>
      </c>
      <c r="AM134" s="267"/>
      <c r="AN134" s="110"/>
      <c r="AO134" s="110"/>
      <c r="AP134" s="110"/>
      <c r="AQ134" s="9"/>
      <c r="AR134" s="13"/>
      <c r="AS134" s="9"/>
    </row>
    <row r="135" spans="2:45" x14ac:dyDescent="0.15">
      <c r="B135" s="1242"/>
      <c r="C135" s="9"/>
      <c r="G135" s="25" t="s">
        <v>396</v>
      </c>
      <c r="H135" s="2">
        <v>2</v>
      </c>
      <c r="I135" s="13"/>
      <c r="J135" s="2" t="s">
        <v>805</v>
      </c>
      <c r="N135" s="9" t="s">
        <v>306</v>
      </c>
      <c r="R135" s="9"/>
      <c r="S135" s="27" t="s">
        <v>396</v>
      </c>
      <c r="T135" s="2" t="s">
        <v>810</v>
      </c>
      <c r="AM135" s="267"/>
      <c r="AN135" s="110"/>
      <c r="AO135" s="110"/>
      <c r="AP135" s="110"/>
      <c r="AQ135" s="9"/>
      <c r="AR135" s="13"/>
      <c r="AS135" s="9"/>
    </row>
    <row r="136" spans="2:45" x14ac:dyDescent="0.15">
      <c r="B136" s="1242"/>
      <c r="C136" s="9"/>
      <c r="G136" s="25" t="s">
        <v>396</v>
      </c>
      <c r="H136" s="2">
        <v>1</v>
      </c>
      <c r="I136" s="13"/>
      <c r="J136" s="2" t="s">
        <v>806</v>
      </c>
      <c r="N136" s="9" t="s">
        <v>251</v>
      </c>
      <c r="R136" s="9"/>
      <c r="S136" s="27" t="s">
        <v>396</v>
      </c>
      <c r="T136" s="2" t="s">
        <v>811</v>
      </c>
      <c r="AM136" s="267"/>
      <c r="AN136" s="110"/>
      <c r="AO136" s="110"/>
      <c r="AP136" s="110"/>
      <c r="AQ136" s="9"/>
      <c r="AR136" s="13"/>
      <c r="AS136" s="9"/>
    </row>
    <row r="137" spans="2:45" x14ac:dyDescent="0.15">
      <c r="B137" s="1242"/>
      <c r="C137" s="9"/>
      <c r="G137" s="9"/>
      <c r="I137" s="13"/>
      <c r="J137" s="2" t="s">
        <v>807</v>
      </c>
      <c r="N137" s="9" t="s">
        <v>308</v>
      </c>
      <c r="R137" s="9" t="s">
        <v>812</v>
      </c>
      <c r="V137" s="2" t="s">
        <v>512</v>
      </c>
      <c r="W137" s="1197"/>
      <c r="X137" s="1197"/>
      <c r="Y137" s="1197"/>
      <c r="Z137" s="1197"/>
      <c r="AA137" s="1197"/>
      <c r="AB137" s="1197"/>
      <c r="AC137" s="1197"/>
      <c r="AD137" s="1197"/>
      <c r="AE137" s="1197"/>
      <c r="AF137" s="2" t="s">
        <v>513</v>
      </c>
      <c r="AM137" s="267"/>
      <c r="AN137" s="110"/>
      <c r="AO137" s="110"/>
      <c r="AP137" s="110"/>
      <c r="AQ137" s="9"/>
      <c r="AR137" s="13"/>
      <c r="AS137" s="9"/>
    </row>
    <row r="138" spans="2:45" x14ac:dyDescent="0.15">
      <c r="B138" s="1243"/>
      <c r="C138" s="10"/>
      <c r="D138" s="11"/>
      <c r="E138" s="11"/>
      <c r="F138" s="11"/>
      <c r="G138" s="10"/>
      <c r="H138" s="11"/>
      <c r="I138" s="12"/>
      <c r="J138" s="11"/>
      <c r="K138" s="11"/>
      <c r="L138" s="11"/>
      <c r="M138" s="11"/>
      <c r="N138" s="10" t="s">
        <v>808</v>
      </c>
      <c r="O138" s="11"/>
      <c r="P138" s="11"/>
      <c r="Q138" s="11"/>
      <c r="R138" s="10" t="s">
        <v>815</v>
      </c>
      <c r="S138" s="11"/>
      <c r="T138" s="11"/>
      <c r="U138" s="11"/>
      <c r="V138" s="11" t="s">
        <v>729</v>
      </c>
      <c r="W138" s="28" t="s">
        <v>396</v>
      </c>
      <c r="X138" s="11" t="s">
        <v>813</v>
      </c>
      <c r="Y138" s="11"/>
      <c r="Z138" s="11"/>
      <c r="AA138" s="28" t="s">
        <v>396</v>
      </c>
      <c r="AB138" s="11" t="s">
        <v>814</v>
      </c>
      <c r="AC138" s="11"/>
      <c r="AD138" s="11" t="s">
        <v>513</v>
      </c>
      <c r="AE138" s="11"/>
      <c r="AF138" s="11"/>
      <c r="AG138" s="11"/>
      <c r="AH138" s="11"/>
      <c r="AI138" s="11"/>
      <c r="AJ138" s="11"/>
      <c r="AK138" s="11"/>
      <c r="AL138" s="11"/>
      <c r="AM138" s="268"/>
      <c r="AN138" s="108"/>
      <c r="AO138" s="108"/>
      <c r="AP138" s="108"/>
      <c r="AQ138" s="10"/>
      <c r="AR138" s="12"/>
      <c r="AS138" s="9"/>
    </row>
    <row r="139" spans="2:45" x14ac:dyDescent="0.1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row>
    <row r="141" spans="2:45" ht="12" customHeight="1" x14ac:dyDescent="0.15">
      <c r="B141" s="27" t="s">
        <v>396</v>
      </c>
      <c r="C141" s="2" t="s">
        <v>249</v>
      </c>
      <c r="K141" s="1319"/>
      <c r="L141" s="1320"/>
      <c r="M141" s="1320"/>
      <c r="N141" s="1320"/>
      <c r="O141" s="1320"/>
      <c r="P141" s="1320"/>
      <c r="Q141" s="1320"/>
      <c r="R141" s="1320"/>
      <c r="S141" s="1320"/>
      <c r="T141" s="1320"/>
      <c r="U141" s="1320"/>
      <c r="V141" s="1320"/>
      <c r="W141" s="1320"/>
      <c r="X141" s="1320"/>
      <c r="Y141" s="1320"/>
      <c r="Z141" s="1320"/>
      <c r="AA141" s="1320"/>
      <c r="AB141" s="1320"/>
      <c r="AC141" s="1320"/>
      <c r="AD141" s="1320"/>
      <c r="AE141" s="1320"/>
      <c r="AF141" s="1320"/>
      <c r="AG141" s="1320"/>
      <c r="AH141" s="1320"/>
      <c r="AI141" s="1320"/>
      <c r="AJ141" s="1320"/>
      <c r="AK141" s="1320"/>
      <c r="AL141" s="1320"/>
      <c r="AM141" s="1320"/>
      <c r="AN141" s="1320"/>
      <c r="AO141" s="1320"/>
      <c r="AP141" s="1320"/>
      <c r="AQ141" s="1320"/>
      <c r="AR141" s="1321"/>
    </row>
    <row r="142" spans="2:45" s="38" customFormat="1" ht="12" customHeight="1" x14ac:dyDescent="0.15">
      <c r="K142" s="1316"/>
      <c r="L142" s="1317"/>
      <c r="M142" s="1317"/>
      <c r="N142" s="1317"/>
      <c r="O142" s="1317"/>
      <c r="P142" s="1317"/>
      <c r="Q142" s="1317"/>
      <c r="R142" s="1317"/>
      <c r="S142" s="1317"/>
      <c r="T142" s="1317"/>
      <c r="U142" s="1317"/>
      <c r="V142" s="1317"/>
      <c r="W142" s="1317"/>
      <c r="X142" s="1317"/>
      <c r="Y142" s="1317"/>
      <c r="Z142" s="1317"/>
      <c r="AA142" s="1317"/>
      <c r="AB142" s="1317"/>
      <c r="AC142" s="1317"/>
      <c r="AD142" s="1317"/>
      <c r="AE142" s="1317"/>
      <c r="AF142" s="1317"/>
      <c r="AG142" s="1317"/>
      <c r="AH142" s="1317"/>
      <c r="AI142" s="1317"/>
      <c r="AJ142" s="1317"/>
      <c r="AK142" s="1317"/>
      <c r="AL142" s="1317"/>
      <c r="AM142" s="1317"/>
      <c r="AN142" s="1317"/>
      <c r="AO142" s="1317"/>
      <c r="AP142" s="1317"/>
      <c r="AQ142" s="1317"/>
      <c r="AR142" s="1318"/>
    </row>
    <row r="143" spans="2:45" x14ac:dyDescent="0.15">
      <c r="B143" s="3"/>
      <c r="C143" s="3" t="s">
        <v>279</v>
      </c>
      <c r="D143" s="4"/>
      <c r="E143" s="4"/>
      <c r="F143" s="4"/>
      <c r="G143" s="3" t="s">
        <v>284</v>
      </c>
      <c r="H143" s="4"/>
      <c r="I143" s="5"/>
      <c r="J143" s="4" t="s">
        <v>288</v>
      </c>
      <c r="K143" s="4"/>
      <c r="L143" s="4"/>
      <c r="M143" s="4"/>
      <c r="N143" s="1175" t="s">
        <v>291</v>
      </c>
      <c r="O143" s="1176"/>
      <c r="P143" s="1176"/>
      <c r="Q143" s="1176"/>
      <c r="R143" s="1176"/>
      <c r="S143" s="1176"/>
      <c r="T143" s="1176"/>
      <c r="U143" s="1176"/>
      <c r="V143" s="1176"/>
      <c r="W143" s="1176"/>
      <c r="X143" s="1176"/>
      <c r="Y143" s="1176"/>
      <c r="Z143" s="1176"/>
      <c r="AA143" s="1176"/>
      <c r="AB143" s="1176"/>
      <c r="AC143" s="1176"/>
      <c r="AD143" s="1176"/>
      <c r="AE143" s="1176"/>
      <c r="AF143" s="1176"/>
      <c r="AG143" s="1176"/>
      <c r="AH143" s="1176"/>
      <c r="AI143" s="1176"/>
      <c r="AJ143" s="1176"/>
      <c r="AK143" s="1176"/>
      <c r="AL143" s="1176"/>
      <c r="AM143" s="7"/>
      <c r="AN143" s="7" t="s">
        <v>299</v>
      </c>
      <c r="AO143" s="7"/>
      <c r="AP143" s="8"/>
      <c r="AQ143" s="3" t="s">
        <v>294</v>
      </c>
      <c r="AR143" s="5"/>
      <c r="AS143" s="9"/>
    </row>
    <row r="144" spans="2:45" x14ac:dyDescent="0.15">
      <c r="B144" s="10"/>
      <c r="C144" s="10" t="s">
        <v>280</v>
      </c>
      <c r="D144" s="11"/>
      <c r="E144" s="11"/>
      <c r="F144" s="11" t="s">
        <v>300</v>
      </c>
      <c r="G144" s="10" t="s">
        <v>285</v>
      </c>
      <c r="H144" s="11"/>
      <c r="I144" s="12" t="s">
        <v>301</v>
      </c>
      <c r="J144" s="11"/>
      <c r="K144" s="11"/>
      <c r="L144" s="11"/>
      <c r="M144" s="11" t="s">
        <v>301</v>
      </c>
      <c r="N144" s="10" t="s">
        <v>290</v>
      </c>
      <c r="O144" s="11"/>
      <c r="P144" s="11"/>
      <c r="Q144" s="11"/>
      <c r="R144" s="10" t="s">
        <v>292</v>
      </c>
      <c r="S144" s="11"/>
      <c r="T144" s="11"/>
      <c r="U144" s="11"/>
      <c r="V144" s="11"/>
      <c r="W144" s="11"/>
      <c r="X144" s="11"/>
      <c r="Y144" s="11"/>
      <c r="Z144" s="11"/>
      <c r="AA144" s="11"/>
      <c r="AB144" s="11"/>
      <c r="AC144" s="11"/>
      <c r="AD144" s="11"/>
      <c r="AE144" s="11"/>
      <c r="AF144" s="11"/>
      <c r="AG144" s="11"/>
      <c r="AH144" s="11"/>
      <c r="AI144" s="11"/>
      <c r="AJ144" s="11"/>
      <c r="AK144" s="11"/>
      <c r="AL144" s="11"/>
      <c r="AM144" s="6" t="s">
        <v>293</v>
      </c>
      <c r="AN144" s="11"/>
      <c r="AO144" s="11"/>
      <c r="AP144" s="11"/>
      <c r="AQ144" s="10" t="s">
        <v>295</v>
      </c>
      <c r="AR144" s="12"/>
      <c r="AS144" s="9"/>
    </row>
    <row r="145" spans="2:45" ht="12" customHeight="1" x14ac:dyDescent="0.15">
      <c r="B145" s="1241" t="s">
        <v>302</v>
      </c>
      <c r="C145" s="675" t="s">
        <v>396</v>
      </c>
      <c r="D145" s="654" t="s">
        <v>1854</v>
      </c>
      <c r="E145" s="659"/>
      <c r="F145" s="659"/>
      <c r="G145" s="1331"/>
      <c r="H145" s="1332"/>
      <c r="I145" s="1333"/>
      <c r="J145" s="4" t="s">
        <v>349</v>
      </c>
      <c r="K145" s="4"/>
      <c r="L145" s="4"/>
      <c r="M145" s="4"/>
      <c r="N145" s="3"/>
      <c r="O145" s="4"/>
      <c r="P145" s="4"/>
      <c r="Q145" s="4"/>
      <c r="R145" s="3"/>
      <c r="S145" s="73" t="s">
        <v>396</v>
      </c>
      <c r="T145" s="4" t="s">
        <v>796</v>
      </c>
      <c r="U145" s="4"/>
      <c r="V145" s="4"/>
      <c r="W145" s="4"/>
      <c r="X145" s="4"/>
      <c r="Y145" s="4"/>
      <c r="Z145" s="4"/>
      <c r="AA145" s="4"/>
      <c r="AB145" s="4"/>
      <c r="AC145" s="4"/>
      <c r="AD145" s="4"/>
      <c r="AE145" s="4"/>
      <c r="AF145" s="4"/>
      <c r="AG145" s="4"/>
      <c r="AH145" s="4"/>
      <c r="AI145" s="4"/>
      <c r="AJ145" s="4"/>
      <c r="AK145" s="4"/>
      <c r="AL145" s="4"/>
      <c r="AM145" s="670" t="s">
        <v>396</v>
      </c>
      <c r="AN145" s="1173" t="s">
        <v>2097</v>
      </c>
      <c r="AO145" s="1173"/>
      <c r="AP145" s="1174"/>
      <c r="AQ145" s="3"/>
      <c r="AR145" s="5"/>
      <c r="AS145" s="9"/>
    </row>
    <row r="146" spans="2:45" x14ac:dyDescent="0.15">
      <c r="B146" s="1242"/>
      <c r="C146" s="653" t="s">
        <v>343</v>
      </c>
      <c r="D146" s="654"/>
      <c r="E146" s="654"/>
      <c r="F146" s="654"/>
      <c r="G146" s="1334"/>
      <c r="H146" s="1335"/>
      <c r="I146" s="1336"/>
      <c r="N146" s="9"/>
      <c r="R146" s="9"/>
      <c r="S146" s="27" t="s">
        <v>396</v>
      </c>
      <c r="T146" s="2" t="s">
        <v>797</v>
      </c>
      <c r="AM146" s="670" t="s">
        <v>396</v>
      </c>
      <c r="AN146" s="1173" t="s">
        <v>2098</v>
      </c>
      <c r="AO146" s="1173"/>
      <c r="AP146" s="1174"/>
      <c r="AQ146" s="9"/>
      <c r="AR146" s="13"/>
      <c r="AS146" s="9"/>
    </row>
    <row r="147" spans="2:45" x14ac:dyDescent="0.15">
      <c r="B147" s="1242"/>
      <c r="C147" s="653" t="s">
        <v>344</v>
      </c>
      <c r="D147" s="654"/>
      <c r="E147" s="654"/>
      <c r="F147" s="654"/>
      <c r="G147" s="1334"/>
      <c r="H147" s="1335"/>
      <c r="I147" s="1336"/>
      <c r="N147" s="9"/>
      <c r="R147" s="9"/>
      <c r="S147" s="27" t="s">
        <v>396</v>
      </c>
      <c r="T147" s="2" t="s">
        <v>798</v>
      </c>
      <c r="AM147" s="267"/>
      <c r="AN147" s="110"/>
      <c r="AO147" s="110"/>
      <c r="AP147" s="110"/>
      <c r="AQ147" s="9"/>
      <c r="AR147" s="13"/>
      <c r="AS147" s="9"/>
    </row>
    <row r="148" spans="2:45" x14ac:dyDescent="0.15">
      <c r="B148" s="1242"/>
      <c r="C148" s="653" t="s">
        <v>346</v>
      </c>
      <c r="D148" s="654"/>
      <c r="E148" s="654"/>
      <c r="F148" s="654"/>
      <c r="G148" s="1334"/>
      <c r="H148" s="1335"/>
      <c r="I148" s="1336"/>
      <c r="N148" s="9"/>
      <c r="R148" s="9"/>
      <c r="S148" s="27" t="s">
        <v>396</v>
      </c>
      <c r="T148" s="2" t="s">
        <v>799</v>
      </c>
      <c r="AM148" s="267"/>
      <c r="AN148" s="110"/>
      <c r="AO148" s="110"/>
      <c r="AP148" s="110"/>
      <c r="AQ148" s="9"/>
      <c r="AR148" s="13"/>
      <c r="AS148" s="9"/>
    </row>
    <row r="149" spans="2:45" x14ac:dyDescent="0.15">
      <c r="B149" s="1242"/>
      <c r="C149" s="653" t="s">
        <v>347</v>
      </c>
      <c r="D149" s="654"/>
      <c r="E149" s="654"/>
      <c r="F149" s="654"/>
      <c r="G149" s="1337"/>
      <c r="H149" s="1338"/>
      <c r="I149" s="1339"/>
      <c r="J149" s="10"/>
      <c r="K149" s="11"/>
      <c r="L149" s="11"/>
      <c r="M149" s="11"/>
      <c r="N149" s="10"/>
      <c r="O149" s="11"/>
      <c r="P149" s="11"/>
      <c r="Q149" s="11"/>
      <c r="R149" s="10"/>
      <c r="S149" s="28" t="s">
        <v>396</v>
      </c>
      <c r="T149" s="11" t="s">
        <v>447</v>
      </c>
      <c r="U149" s="11"/>
      <c r="V149" s="11"/>
      <c r="W149" s="11"/>
      <c r="X149" s="11"/>
      <c r="Y149" s="11"/>
      <c r="Z149" s="11"/>
      <c r="AA149" s="11"/>
      <c r="AB149" s="11"/>
      <c r="AC149" s="11"/>
      <c r="AD149" s="11"/>
      <c r="AE149" s="11"/>
      <c r="AF149" s="11"/>
      <c r="AG149" s="11"/>
      <c r="AH149" s="11"/>
      <c r="AI149" s="11"/>
      <c r="AJ149" s="11"/>
      <c r="AK149" s="11"/>
      <c r="AL149" s="12"/>
      <c r="AM149" s="267"/>
      <c r="AN149" s="110"/>
      <c r="AO149" s="110"/>
      <c r="AP149" s="110"/>
      <c r="AQ149" s="9"/>
      <c r="AR149" s="13"/>
      <c r="AS149" s="9"/>
    </row>
    <row r="150" spans="2:45" x14ac:dyDescent="0.15">
      <c r="B150" s="1242"/>
      <c r="C150" s="653" t="s">
        <v>348</v>
      </c>
      <c r="D150" s="654"/>
      <c r="E150" s="654"/>
      <c r="F150" s="654"/>
      <c r="G150" s="1331"/>
      <c r="H150" s="1332"/>
      <c r="I150" s="1333"/>
      <c r="J150" s="2" t="s">
        <v>800</v>
      </c>
      <c r="N150" s="9"/>
      <c r="R150" s="9"/>
      <c r="S150" s="27" t="s">
        <v>396</v>
      </c>
      <c r="T150" s="2" t="s">
        <v>801</v>
      </c>
      <c r="AM150" s="267"/>
      <c r="AN150" s="110"/>
      <c r="AO150" s="110"/>
      <c r="AP150" s="110"/>
      <c r="AQ150" s="9"/>
      <c r="AR150" s="13"/>
      <c r="AS150" s="9"/>
    </row>
    <row r="151" spans="2:45" x14ac:dyDescent="0.15">
      <c r="B151" s="1242"/>
      <c r="C151" s="9"/>
      <c r="G151" s="1334"/>
      <c r="H151" s="1335"/>
      <c r="I151" s="1336"/>
      <c r="N151" s="9"/>
      <c r="R151" s="9"/>
      <c r="S151" s="27" t="s">
        <v>396</v>
      </c>
      <c r="T151" s="2" t="s">
        <v>802</v>
      </c>
      <c r="AM151" s="267"/>
      <c r="AN151" s="110"/>
      <c r="AO151" s="110"/>
      <c r="AP151" s="110"/>
      <c r="AQ151" s="9"/>
      <c r="AR151" s="13"/>
      <c r="AS151" s="9"/>
    </row>
    <row r="152" spans="2:45" x14ac:dyDescent="0.15">
      <c r="B152" s="1242"/>
      <c r="C152" s="9"/>
      <c r="G152" s="1337"/>
      <c r="H152" s="1338"/>
      <c r="I152" s="1339"/>
      <c r="J152" s="10"/>
      <c r="K152" s="11"/>
      <c r="L152" s="11"/>
      <c r="M152" s="11"/>
      <c r="N152" s="10"/>
      <c r="O152" s="11"/>
      <c r="P152" s="11"/>
      <c r="Q152" s="11"/>
      <c r="R152" s="10"/>
      <c r="S152" s="28" t="s">
        <v>396</v>
      </c>
      <c r="T152" s="11" t="s">
        <v>803</v>
      </c>
      <c r="U152" s="11"/>
      <c r="V152" s="11"/>
      <c r="W152" s="11"/>
      <c r="X152" s="11"/>
      <c r="Y152" s="11"/>
      <c r="Z152" s="11"/>
      <c r="AA152" s="11"/>
      <c r="AB152" s="11"/>
      <c r="AC152" s="11"/>
      <c r="AD152" s="11"/>
      <c r="AE152" s="11"/>
      <c r="AF152" s="11"/>
      <c r="AG152" s="11"/>
      <c r="AH152" s="11"/>
      <c r="AI152" s="11"/>
      <c r="AJ152" s="11"/>
      <c r="AK152" s="11"/>
      <c r="AL152" s="12"/>
      <c r="AM152" s="267"/>
      <c r="AN152" s="110"/>
      <c r="AO152" s="110"/>
      <c r="AP152" s="110"/>
      <c r="AQ152" s="9"/>
      <c r="AR152" s="13"/>
      <c r="AS152" s="9"/>
    </row>
    <row r="153" spans="2:45" x14ac:dyDescent="0.15">
      <c r="B153" s="1242"/>
      <c r="C153" s="9"/>
      <c r="G153" s="25" t="s">
        <v>396</v>
      </c>
      <c r="H153" s="2">
        <v>3</v>
      </c>
      <c r="I153" s="13"/>
      <c r="J153" s="2" t="s">
        <v>804</v>
      </c>
      <c r="N153" s="9" t="s">
        <v>305</v>
      </c>
      <c r="R153" s="9" t="s">
        <v>809</v>
      </c>
      <c r="AM153" s="267"/>
      <c r="AN153" s="110"/>
      <c r="AO153" s="110"/>
      <c r="AP153" s="110"/>
      <c r="AQ153" s="9"/>
      <c r="AR153" s="13"/>
      <c r="AS153" s="9"/>
    </row>
    <row r="154" spans="2:45" x14ac:dyDescent="0.15">
      <c r="B154" s="1242"/>
      <c r="C154" s="9"/>
      <c r="G154" s="25" t="s">
        <v>396</v>
      </c>
      <c r="H154" s="2">
        <v>2</v>
      </c>
      <c r="I154" s="13"/>
      <c r="J154" s="2" t="s">
        <v>805</v>
      </c>
      <c r="N154" s="9" t="s">
        <v>306</v>
      </c>
      <c r="R154" s="9"/>
      <c r="S154" s="27" t="s">
        <v>396</v>
      </c>
      <c r="T154" s="2" t="s">
        <v>810</v>
      </c>
      <c r="AM154" s="267"/>
      <c r="AN154" s="110"/>
      <c r="AO154" s="110"/>
      <c r="AP154" s="110"/>
      <c r="AQ154" s="9"/>
      <c r="AR154" s="13"/>
      <c r="AS154" s="9"/>
    </row>
    <row r="155" spans="2:45" x14ac:dyDescent="0.15">
      <c r="B155" s="1242"/>
      <c r="C155" s="9"/>
      <c r="G155" s="25" t="s">
        <v>396</v>
      </c>
      <c r="H155" s="2">
        <v>1</v>
      </c>
      <c r="I155" s="13"/>
      <c r="J155" s="2" t="s">
        <v>806</v>
      </c>
      <c r="N155" s="9" t="s">
        <v>251</v>
      </c>
      <c r="R155" s="9"/>
      <c r="S155" s="27" t="s">
        <v>396</v>
      </c>
      <c r="T155" s="2" t="s">
        <v>811</v>
      </c>
      <c r="AM155" s="267"/>
      <c r="AN155" s="110"/>
      <c r="AO155" s="110"/>
      <c r="AP155" s="110"/>
      <c r="AQ155" s="9"/>
      <c r="AR155" s="13"/>
      <c r="AS155" s="9"/>
    </row>
    <row r="156" spans="2:45" x14ac:dyDescent="0.15">
      <c r="B156" s="1242"/>
      <c r="C156" s="9"/>
      <c r="G156" s="9"/>
      <c r="I156" s="13"/>
      <c r="J156" s="2" t="s">
        <v>807</v>
      </c>
      <c r="N156" s="9" t="s">
        <v>308</v>
      </c>
      <c r="R156" s="9" t="s">
        <v>812</v>
      </c>
      <c r="V156" s="2" t="s">
        <v>512</v>
      </c>
      <c r="W156" s="1197"/>
      <c r="X156" s="1197"/>
      <c r="Y156" s="1197"/>
      <c r="Z156" s="1197"/>
      <c r="AA156" s="1197"/>
      <c r="AB156" s="1197"/>
      <c r="AC156" s="1197"/>
      <c r="AD156" s="1197"/>
      <c r="AE156" s="1197"/>
      <c r="AF156" s="2" t="s">
        <v>513</v>
      </c>
      <c r="AM156" s="267"/>
      <c r="AN156" s="110"/>
      <c r="AO156" s="110"/>
      <c r="AP156" s="110"/>
      <c r="AQ156" s="9"/>
      <c r="AR156" s="13"/>
      <c r="AS156" s="9"/>
    </row>
    <row r="157" spans="2:45" x14ac:dyDescent="0.15">
      <c r="B157" s="1243"/>
      <c r="C157" s="10"/>
      <c r="D157" s="11"/>
      <c r="E157" s="11"/>
      <c r="F157" s="11"/>
      <c r="G157" s="10"/>
      <c r="H157" s="11"/>
      <c r="I157" s="12"/>
      <c r="J157" s="11"/>
      <c r="K157" s="11"/>
      <c r="L157" s="11"/>
      <c r="M157" s="11"/>
      <c r="N157" s="10" t="s">
        <v>808</v>
      </c>
      <c r="O157" s="11"/>
      <c r="P157" s="11"/>
      <c r="Q157" s="11"/>
      <c r="R157" s="10" t="s">
        <v>815</v>
      </c>
      <c r="S157" s="11"/>
      <c r="T157" s="11"/>
      <c r="U157" s="11"/>
      <c r="V157" s="11" t="s">
        <v>729</v>
      </c>
      <c r="W157" s="28" t="s">
        <v>396</v>
      </c>
      <c r="X157" s="11" t="s">
        <v>813</v>
      </c>
      <c r="Y157" s="11"/>
      <c r="Z157" s="11"/>
      <c r="AA157" s="28" t="s">
        <v>396</v>
      </c>
      <c r="AB157" s="11" t="s">
        <v>814</v>
      </c>
      <c r="AC157" s="11"/>
      <c r="AD157" s="11" t="s">
        <v>513</v>
      </c>
      <c r="AE157" s="11"/>
      <c r="AF157" s="11"/>
      <c r="AG157" s="11"/>
      <c r="AH157" s="11"/>
      <c r="AI157" s="11"/>
      <c r="AJ157" s="11"/>
      <c r="AK157" s="11"/>
      <c r="AL157" s="11"/>
      <c r="AM157" s="268"/>
      <c r="AN157" s="108"/>
      <c r="AO157" s="108"/>
      <c r="AP157" s="108"/>
      <c r="AQ157" s="10"/>
      <c r="AR157" s="12"/>
      <c r="AS157" s="9"/>
    </row>
    <row r="158" spans="2:45" x14ac:dyDescent="0.1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row>
    <row r="164" spans="2:47" s="238" customFormat="1" ht="15" customHeight="1" x14ac:dyDescent="0.15">
      <c r="B164" s="238" t="s">
        <v>298</v>
      </c>
    </row>
    <row r="166" spans="2:47" x14ac:dyDescent="0.15">
      <c r="B166" s="662" t="s">
        <v>1068</v>
      </c>
      <c r="C166" s="654"/>
      <c r="D166" s="654" t="s">
        <v>1069</v>
      </c>
      <c r="E166" s="654"/>
      <c r="AR166" s="38" t="s">
        <v>1107</v>
      </c>
    </row>
    <row r="167" spans="2:47" x14ac:dyDescent="0.15">
      <c r="D167" s="665" t="s">
        <v>1841</v>
      </c>
    </row>
    <row r="168" spans="2:47" x14ac:dyDescent="0.15">
      <c r="B168" s="27" t="s">
        <v>396</v>
      </c>
      <c r="C168" s="2" t="s">
        <v>250</v>
      </c>
      <c r="K168" s="1319"/>
      <c r="L168" s="1320"/>
      <c r="M168" s="1320"/>
      <c r="N168" s="1320"/>
      <c r="O168" s="1320"/>
      <c r="P168" s="1320"/>
      <c r="Q168" s="1320"/>
      <c r="R168" s="1320"/>
      <c r="S168" s="1320"/>
      <c r="T168" s="1320"/>
      <c r="U168" s="1320"/>
      <c r="V168" s="1320"/>
      <c r="W168" s="1320"/>
      <c r="X168" s="1320"/>
      <c r="Y168" s="1320"/>
      <c r="Z168" s="1320"/>
      <c r="AA168" s="1320"/>
      <c r="AB168" s="1320"/>
      <c r="AC168" s="1320"/>
      <c r="AD168" s="1320"/>
      <c r="AE168" s="1320"/>
      <c r="AF168" s="1320"/>
      <c r="AG168" s="1320"/>
      <c r="AH168" s="1320"/>
      <c r="AI168" s="1320"/>
      <c r="AJ168" s="1320"/>
      <c r="AK168" s="1320"/>
      <c r="AL168" s="1320"/>
      <c r="AM168" s="1320"/>
      <c r="AN168" s="1320"/>
      <c r="AO168" s="1320"/>
      <c r="AP168" s="1320"/>
      <c r="AQ168" s="1320"/>
      <c r="AR168" s="1321"/>
      <c r="AT168" s="2" t="s">
        <v>1459</v>
      </c>
      <c r="AU168" s="2" t="s">
        <v>1468</v>
      </c>
    </row>
    <row r="169" spans="2:47" x14ac:dyDescent="0.15">
      <c r="C169" s="2" t="s">
        <v>1058</v>
      </c>
      <c r="K169" s="1324"/>
      <c r="L169" s="1325"/>
      <c r="M169" s="1325"/>
      <c r="N169" s="1325"/>
      <c r="O169" s="1325"/>
      <c r="P169" s="1325"/>
      <c r="Q169" s="1325"/>
      <c r="R169" s="1325"/>
      <c r="S169" s="1325"/>
      <c r="T169" s="1325"/>
      <c r="U169" s="1325"/>
      <c r="V169" s="1325"/>
      <c r="W169" s="1325"/>
      <c r="X169" s="1325"/>
      <c r="Y169" s="1325"/>
      <c r="Z169" s="1325"/>
      <c r="AA169" s="1325"/>
      <c r="AB169" s="1325"/>
      <c r="AC169" s="1325"/>
      <c r="AD169" s="1325"/>
      <c r="AE169" s="1325"/>
      <c r="AF169" s="1325"/>
      <c r="AG169" s="1325"/>
      <c r="AH169" s="1325"/>
      <c r="AI169" s="1325"/>
      <c r="AJ169" s="1325"/>
      <c r="AK169" s="1325"/>
      <c r="AL169" s="1325"/>
      <c r="AM169" s="1325"/>
      <c r="AN169" s="1325"/>
      <c r="AO169" s="1325"/>
      <c r="AP169" s="1325"/>
      <c r="AQ169" s="1325"/>
      <c r="AR169" s="1326"/>
      <c r="AU169" s="2" t="s">
        <v>1469</v>
      </c>
    </row>
    <row r="170" spans="2:47" ht="12" customHeight="1" x14ac:dyDescent="0.15">
      <c r="B170" s="27" t="s">
        <v>957</v>
      </c>
      <c r="C170" s="2" t="s">
        <v>249</v>
      </c>
      <c r="K170" s="1322"/>
      <c r="L170" s="1197"/>
      <c r="M170" s="1197"/>
      <c r="N170" s="1197"/>
      <c r="O170" s="1197"/>
      <c r="P170" s="1197"/>
      <c r="Q170" s="1197"/>
      <c r="R170" s="1197"/>
      <c r="S170" s="1197"/>
      <c r="T170" s="1197"/>
      <c r="U170" s="1197"/>
      <c r="V170" s="1197"/>
      <c r="W170" s="1197"/>
      <c r="X170" s="1197"/>
      <c r="Y170" s="1197"/>
      <c r="Z170" s="1197"/>
      <c r="AA170" s="1197"/>
      <c r="AB170" s="1197"/>
      <c r="AC170" s="1197"/>
      <c r="AD170" s="1197"/>
      <c r="AE170" s="1197"/>
      <c r="AF170" s="1197"/>
      <c r="AG170" s="1197"/>
      <c r="AH170" s="1197"/>
      <c r="AI170" s="1197"/>
      <c r="AJ170" s="1197"/>
      <c r="AK170" s="1197"/>
      <c r="AL170" s="1197"/>
      <c r="AM170" s="1197"/>
      <c r="AN170" s="1197"/>
      <c r="AO170" s="1197"/>
      <c r="AP170" s="1197"/>
      <c r="AQ170" s="1197"/>
      <c r="AR170" s="1323"/>
    </row>
    <row r="171" spans="2:47" s="38" customFormat="1" ht="12" customHeight="1" x14ac:dyDescent="0.15">
      <c r="K171" s="1316"/>
      <c r="L171" s="1317"/>
      <c r="M171" s="1317"/>
      <c r="N171" s="1317"/>
      <c r="O171" s="1317"/>
      <c r="P171" s="1317"/>
      <c r="Q171" s="1317"/>
      <c r="R171" s="1317"/>
      <c r="S171" s="1317"/>
      <c r="T171" s="1317"/>
      <c r="U171" s="1317"/>
      <c r="V171" s="1317"/>
      <c r="W171" s="1317"/>
      <c r="X171" s="1317"/>
      <c r="Y171" s="1317"/>
      <c r="Z171" s="1317"/>
      <c r="AA171" s="1317"/>
      <c r="AB171" s="1317"/>
      <c r="AC171" s="1317"/>
      <c r="AD171" s="1317"/>
      <c r="AE171" s="1317"/>
      <c r="AF171" s="1317"/>
      <c r="AG171" s="1317"/>
      <c r="AH171" s="1317"/>
      <c r="AI171" s="1317"/>
      <c r="AJ171" s="1317"/>
      <c r="AK171" s="1317"/>
      <c r="AL171" s="1317"/>
      <c r="AM171" s="1317"/>
      <c r="AN171" s="1317"/>
      <c r="AO171" s="1317"/>
      <c r="AP171" s="1317"/>
      <c r="AQ171" s="1317"/>
      <c r="AR171" s="1318"/>
    </row>
    <row r="172" spans="2:47" x14ac:dyDescent="0.15">
      <c r="B172" s="3"/>
      <c r="C172" s="3" t="s">
        <v>279</v>
      </c>
      <c r="D172" s="4"/>
      <c r="E172" s="4"/>
      <c r="F172" s="4"/>
      <c r="G172" s="3" t="s">
        <v>284</v>
      </c>
      <c r="H172" s="4"/>
      <c r="I172" s="5"/>
      <c r="J172" s="4" t="s">
        <v>288</v>
      </c>
      <c r="K172" s="4"/>
      <c r="L172" s="4"/>
      <c r="M172" s="4"/>
      <c r="N172" s="1175" t="s">
        <v>291</v>
      </c>
      <c r="O172" s="1176"/>
      <c r="P172" s="1176"/>
      <c r="Q172" s="1176"/>
      <c r="R172" s="1176"/>
      <c r="S172" s="1176"/>
      <c r="T172" s="1176"/>
      <c r="U172" s="1176"/>
      <c r="V172" s="1176"/>
      <c r="W172" s="1176"/>
      <c r="X172" s="1176"/>
      <c r="Y172" s="1176"/>
      <c r="Z172" s="1176"/>
      <c r="AA172" s="1176"/>
      <c r="AB172" s="1176"/>
      <c r="AC172" s="1176"/>
      <c r="AD172" s="1176"/>
      <c r="AE172" s="1176"/>
      <c r="AF172" s="1176"/>
      <c r="AG172" s="1176"/>
      <c r="AH172" s="1176"/>
      <c r="AI172" s="1176"/>
      <c r="AJ172" s="1176"/>
      <c r="AK172" s="1176"/>
      <c r="AL172" s="1176"/>
      <c r="AM172" s="7"/>
      <c r="AN172" s="7" t="s">
        <v>299</v>
      </c>
      <c r="AO172" s="7"/>
      <c r="AP172" s="8"/>
      <c r="AQ172" s="3" t="s">
        <v>294</v>
      </c>
      <c r="AR172" s="5"/>
      <c r="AS172" s="9"/>
    </row>
    <row r="173" spans="2:47" x14ac:dyDescent="0.15">
      <c r="B173" s="10"/>
      <c r="C173" s="10" t="s">
        <v>280</v>
      </c>
      <c r="D173" s="11"/>
      <c r="E173" s="11"/>
      <c r="F173" s="11" t="s">
        <v>300</v>
      </c>
      <c r="G173" s="10" t="s">
        <v>285</v>
      </c>
      <c r="H173" s="11"/>
      <c r="I173" s="12" t="s">
        <v>301</v>
      </c>
      <c r="J173" s="11"/>
      <c r="K173" s="11"/>
      <c r="L173" s="11"/>
      <c r="M173" s="11" t="s">
        <v>301</v>
      </c>
      <c r="N173" s="10" t="s">
        <v>290</v>
      </c>
      <c r="O173" s="11"/>
      <c r="P173" s="11"/>
      <c r="Q173" s="11"/>
      <c r="R173" s="1175" t="s">
        <v>292</v>
      </c>
      <c r="S173" s="1176"/>
      <c r="T173" s="1176"/>
      <c r="U173" s="1176"/>
      <c r="V173" s="1176"/>
      <c r="W173" s="1176"/>
      <c r="X173" s="1176"/>
      <c r="Y173" s="1176"/>
      <c r="Z173" s="1176"/>
      <c r="AA173" s="1176"/>
      <c r="AB173" s="1176"/>
      <c r="AC173" s="1176"/>
      <c r="AD173" s="1176"/>
      <c r="AE173" s="1176"/>
      <c r="AF173" s="1176"/>
      <c r="AG173" s="1176"/>
      <c r="AH173" s="1176"/>
      <c r="AI173" s="1176"/>
      <c r="AJ173" s="1176"/>
      <c r="AK173" s="1176"/>
      <c r="AL173" s="1192"/>
      <c r="AM173" s="6" t="s">
        <v>293</v>
      </c>
      <c r="AN173" s="11"/>
      <c r="AO173" s="11"/>
      <c r="AP173" s="11"/>
      <c r="AQ173" s="10" t="s">
        <v>295</v>
      </c>
      <c r="AR173" s="12"/>
      <c r="AS173" s="9"/>
    </row>
    <row r="174" spans="2:47" ht="12" customHeight="1" x14ac:dyDescent="0.15">
      <c r="B174" s="1241" t="s">
        <v>841</v>
      </c>
      <c r="C174" s="675" t="s">
        <v>396</v>
      </c>
      <c r="D174" s="659" t="s">
        <v>1855</v>
      </c>
      <c r="E174" s="654"/>
      <c r="F174" s="654"/>
      <c r="G174" s="3"/>
      <c r="I174" s="13"/>
      <c r="J174" s="2" t="s">
        <v>816</v>
      </c>
      <c r="N174" s="9" t="s">
        <v>710</v>
      </c>
      <c r="R174" s="9"/>
      <c r="S174" s="73" t="s">
        <v>396</v>
      </c>
      <c r="T174" s="2" t="s">
        <v>818</v>
      </c>
      <c r="AM174" s="670" t="s">
        <v>396</v>
      </c>
      <c r="AN174" s="1173" t="s">
        <v>2097</v>
      </c>
      <c r="AO174" s="1173"/>
      <c r="AP174" s="1174"/>
      <c r="AQ174" s="9"/>
      <c r="AR174" s="13"/>
      <c r="AS174" s="9"/>
    </row>
    <row r="175" spans="2:47" x14ac:dyDescent="0.15">
      <c r="B175" s="1242"/>
      <c r="C175" s="653" t="s">
        <v>350</v>
      </c>
      <c r="D175" s="654"/>
      <c r="E175" s="654"/>
      <c r="F175" s="654"/>
      <c r="G175" s="9"/>
      <c r="I175" s="13"/>
      <c r="N175" s="9" t="s">
        <v>370</v>
      </c>
      <c r="R175" s="9"/>
      <c r="S175" s="27" t="s">
        <v>396</v>
      </c>
      <c r="T175" s="2" t="s">
        <v>819</v>
      </c>
      <c r="AM175" s="670" t="s">
        <v>396</v>
      </c>
      <c r="AN175" s="1173" t="s">
        <v>2098</v>
      </c>
      <c r="AO175" s="1173"/>
      <c r="AP175" s="1174"/>
      <c r="AQ175" s="9"/>
      <c r="AR175" s="13"/>
      <c r="AS175" s="9"/>
    </row>
    <row r="176" spans="2:47" x14ac:dyDescent="0.15">
      <c r="B176" s="1242"/>
      <c r="C176" s="653" t="s">
        <v>351</v>
      </c>
      <c r="D176" s="654"/>
      <c r="E176" s="654"/>
      <c r="F176" s="654"/>
      <c r="G176" s="9"/>
      <c r="I176" s="13"/>
      <c r="N176" s="9" t="s">
        <v>817</v>
      </c>
      <c r="R176" s="9"/>
      <c r="S176" s="27" t="s">
        <v>396</v>
      </c>
      <c r="T176" s="2" t="s">
        <v>820</v>
      </c>
      <c r="AM176" s="267"/>
      <c r="AN176" s="110"/>
      <c r="AO176" s="110"/>
      <c r="AP176" s="110"/>
      <c r="AQ176" s="9"/>
      <c r="AR176" s="13"/>
      <c r="AS176" s="9"/>
    </row>
    <row r="177" spans="2:45" x14ac:dyDescent="0.15">
      <c r="B177" s="1242"/>
      <c r="C177" s="653"/>
      <c r="D177" s="654"/>
      <c r="E177" s="654"/>
      <c r="F177" s="654"/>
      <c r="G177" s="9"/>
      <c r="I177" s="13"/>
      <c r="N177" s="9"/>
      <c r="R177" s="9"/>
      <c r="S177" s="2" t="s">
        <v>512</v>
      </c>
      <c r="T177" s="27" t="s">
        <v>396</v>
      </c>
      <c r="U177" s="2" t="s">
        <v>821</v>
      </c>
      <c r="X177" s="27" t="s">
        <v>396</v>
      </c>
      <c r="Y177" s="2" t="s">
        <v>822</v>
      </c>
      <c r="AB177" s="27" t="s">
        <v>396</v>
      </c>
      <c r="AC177" s="2" t="s">
        <v>823</v>
      </c>
      <c r="AF177" s="27" t="s">
        <v>396</v>
      </c>
      <c r="AG177" s="2" t="s">
        <v>824</v>
      </c>
      <c r="AM177" s="267"/>
      <c r="AN177" s="110"/>
      <c r="AO177" s="110"/>
      <c r="AP177" s="110"/>
      <c r="AQ177" s="9"/>
      <c r="AR177" s="13"/>
      <c r="AS177" s="9"/>
    </row>
    <row r="178" spans="2:45" x14ac:dyDescent="0.15">
      <c r="B178" s="1242"/>
      <c r="C178" s="9"/>
      <c r="G178" s="9"/>
      <c r="I178" s="13"/>
      <c r="N178" s="9"/>
      <c r="R178" s="9"/>
      <c r="T178" s="27" t="s">
        <v>396</v>
      </c>
      <c r="U178" s="2" t="s">
        <v>825</v>
      </c>
      <c r="Y178" s="27" t="s">
        <v>396</v>
      </c>
      <c r="Z178" s="2" t="s">
        <v>826</v>
      </c>
      <c r="AD178" s="27" t="s">
        <v>396</v>
      </c>
      <c r="AE178" s="2" t="s">
        <v>827</v>
      </c>
      <c r="AH178" s="27" t="s">
        <v>396</v>
      </c>
      <c r="AI178" s="2" t="s">
        <v>828</v>
      </c>
      <c r="AL178" s="2" t="s">
        <v>513</v>
      </c>
      <c r="AM178" s="267"/>
      <c r="AN178" s="110"/>
      <c r="AO178" s="110"/>
      <c r="AP178" s="110"/>
      <c r="AQ178" s="9"/>
      <c r="AR178" s="13"/>
      <c r="AS178" s="9"/>
    </row>
    <row r="179" spans="2:45" x14ac:dyDescent="0.15">
      <c r="B179" s="1243"/>
      <c r="C179" s="10"/>
      <c r="D179" s="11"/>
      <c r="E179" s="11"/>
      <c r="F179" s="11"/>
      <c r="G179" s="10"/>
      <c r="H179" s="11"/>
      <c r="I179" s="12"/>
      <c r="J179" s="11"/>
      <c r="K179" s="11"/>
      <c r="L179" s="11"/>
      <c r="M179" s="11"/>
      <c r="N179" s="10"/>
      <c r="O179" s="11"/>
      <c r="P179" s="11"/>
      <c r="Q179" s="11"/>
      <c r="R179" s="10"/>
      <c r="S179" s="28" t="s">
        <v>396</v>
      </c>
      <c r="T179" s="11" t="s">
        <v>494</v>
      </c>
      <c r="U179" s="11"/>
      <c r="V179" s="11"/>
      <c r="W179" s="11" t="s">
        <v>512</v>
      </c>
      <c r="X179" s="1211"/>
      <c r="Y179" s="1211"/>
      <c r="Z179" s="1211"/>
      <c r="AA179" s="1211"/>
      <c r="AB179" s="1211"/>
      <c r="AC179" s="1211"/>
      <c r="AD179" s="1211"/>
      <c r="AE179" s="1211"/>
      <c r="AF179" s="1211"/>
      <c r="AG179" s="1211"/>
      <c r="AH179" s="1211"/>
      <c r="AI179" s="1211"/>
      <c r="AJ179" s="1211"/>
      <c r="AK179" s="1211"/>
      <c r="AL179" s="11" t="s">
        <v>829</v>
      </c>
      <c r="AM179" s="268"/>
      <c r="AN179" s="108"/>
      <c r="AO179" s="108"/>
      <c r="AP179" s="269"/>
      <c r="AQ179" s="10"/>
      <c r="AR179" s="12"/>
      <c r="AS179" s="9"/>
    </row>
    <row r="180" spans="2:45" x14ac:dyDescent="0.1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row>
    <row r="182" spans="2:45" ht="12" customHeight="1" x14ac:dyDescent="0.15">
      <c r="B182" s="27" t="s">
        <v>396</v>
      </c>
      <c r="C182" s="2" t="s">
        <v>249</v>
      </c>
      <c r="K182" s="1319"/>
      <c r="L182" s="1320"/>
      <c r="M182" s="1320"/>
      <c r="N182" s="1320"/>
      <c r="O182" s="1320"/>
      <c r="P182" s="1320"/>
      <c r="Q182" s="1320"/>
      <c r="R182" s="1320"/>
      <c r="S182" s="1320"/>
      <c r="T182" s="1320"/>
      <c r="U182" s="1320"/>
      <c r="V182" s="1320"/>
      <c r="W182" s="1320"/>
      <c r="X182" s="1320"/>
      <c r="Y182" s="1320"/>
      <c r="Z182" s="1320"/>
      <c r="AA182" s="1320"/>
      <c r="AB182" s="1320"/>
      <c r="AC182" s="1320"/>
      <c r="AD182" s="1320"/>
      <c r="AE182" s="1320"/>
      <c r="AF182" s="1320"/>
      <c r="AG182" s="1320"/>
      <c r="AH182" s="1320"/>
      <c r="AI182" s="1320"/>
      <c r="AJ182" s="1320"/>
      <c r="AK182" s="1320"/>
      <c r="AL182" s="1320"/>
      <c r="AM182" s="1320"/>
      <c r="AN182" s="1320"/>
      <c r="AO182" s="1320"/>
      <c r="AP182" s="1320"/>
      <c r="AQ182" s="1320"/>
      <c r="AR182" s="1321"/>
    </row>
    <row r="183" spans="2:45" s="38" customFormat="1" ht="12" customHeight="1" x14ac:dyDescent="0.15">
      <c r="K183" s="1316"/>
      <c r="L183" s="1317"/>
      <c r="M183" s="1317"/>
      <c r="N183" s="1317"/>
      <c r="O183" s="1317"/>
      <c r="P183" s="1317"/>
      <c r="Q183" s="1317"/>
      <c r="R183" s="1317"/>
      <c r="S183" s="1317"/>
      <c r="T183" s="1317"/>
      <c r="U183" s="1317"/>
      <c r="V183" s="1317"/>
      <c r="W183" s="1317"/>
      <c r="X183" s="1317"/>
      <c r="Y183" s="1317"/>
      <c r="Z183" s="1317"/>
      <c r="AA183" s="1317"/>
      <c r="AB183" s="1317"/>
      <c r="AC183" s="1317"/>
      <c r="AD183" s="1317"/>
      <c r="AE183" s="1317"/>
      <c r="AF183" s="1317"/>
      <c r="AG183" s="1317"/>
      <c r="AH183" s="1317"/>
      <c r="AI183" s="1317"/>
      <c r="AJ183" s="1317"/>
      <c r="AK183" s="1317"/>
      <c r="AL183" s="1317"/>
      <c r="AM183" s="1317"/>
      <c r="AN183" s="1317"/>
      <c r="AO183" s="1317"/>
      <c r="AP183" s="1317"/>
      <c r="AQ183" s="1317"/>
      <c r="AR183" s="1318"/>
    </row>
    <row r="184" spans="2:45" x14ac:dyDescent="0.15">
      <c r="B184" s="3"/>
      <c r="C184" s="3" t="s">
        <v>279</v>
      </c>
      <c r="D184" s="4"/>
      <c r="E184" s="4"/>
      <c r="F184" s="4"/>
      <c r="G184" s="3" t="s">
        <v>284</v>
      </c>
      <c r="H184" s="4"/>
      <c r="I184" s="5"/>
      <c r="J184" s="4" t="s">
        <v>288</v>
      </c>
      <c r="K184" s="4"/>
      <c r="L184" s="4"/>
      <c r="M184" s="4"/>
      <c r="N184" s="1175" t="s">
        <v>291</v>
      </c>
      <c r="O184" s="1176"/>
      <c r="P184" s="1176"/>
      <c r="Q184" s="1176"/>
      <c r="R184" s="1176"/>
      <c r="S184" s="1176"/>
      <c r="T184" s="1176"/>
      <c r="U184" s="1176"/>
      <c r="V184" s="1176"/>
      <c r="W184" s="1176"/>
      <c r="X184" s="1176"/>
      <c r="Y184" s="1176"/>
      <c r="Z184" s="1176"/>
      <c r="AA184" s="1176"/>
      <c r="AB184" s="1176"/>
      <c r="AC184" s="1176"/>
      <c r="AD184" s="1176"/>
      <c r="AE184" s="1176"/>
      <c r="AF184" s="1176"/>
      <c r="AG184" s="1176"/>
      <c r="AH184" s="1176"/>
      <c r="AI184" s="1176"/>
      <c r="AJ184" s="1176"/>
      <c r="AK184" s="1176"/>
      <c r="AL184" s="1176"/>
      <c r="AM184" s="7"/>
      <c r="AN184" s="7" t="s">
        <v>299</v>
      </c>
      <c r="AO184" s="7"/>
      <c r="AP184" s="8"/>
      <c r="AQ184" s="3" t="s">
        <v>294</v>
      </c>
      <c r="AR184" s="5"/>
      <c r="AS184" s="9"/>
    </row>
    <row r="185" spans="2:45" x14ac:dyDescent="0.15">
      <c r="B185" s="10"/>
      <c r="C185" s="10" t="s">
        <v>280</v>
      </c>
      <c r="D185" s="11"/>
      <c r="E185" s="11"/>
      <c r="F185" s="11" t="s">
        <v>300</v>
      </c>
      <c r="G185" s="10" t="s">
        <v>285</v>
      </c>
      <c r="H185" s="11"/>
      <c r="I185" s="12" t="s">
        <v>301</v>
      </c>
      <c r="J185" s="11"/>
      <c r="K185" s="11"/>
      <c r="L185" s="11"/>
      <c r="M185" s="11" t="s">
        <v>301</v>
      </c>
      <c r="N185" s="10" t="s">
        <v>290</v>
      </c>
      <c r="O185" s="11"/>
      <c r="P185" s="11"/>
      <c r="Q185" s="11"/>
      <c r="R185" s="1175" t="s">
        <v>292</v>
      </c>
      <c r="S185" s="1176"/>
      <c r="T185" s="1176"/>
      <c r="U185" s="1176"/>
      <c r="V185" s="1176"/>
      <c r="W185" s="1176"/>
      <c r="X185" s="1176"/>
      <c r="Y185" s="1176"/>
      <c r="Z185" s="1176"/>
      <c r="AA185" s="1176"/>
      <c r="AB185" s="1176"/>
      <c r="AC185" s="1176"/>
      <c r="AD185" s="1176"/>
      <c r="AE185" s="1176"/>
      <c r="AF185" s="1176"/>
      <c r="AG185" s="1176"/>
      <c r="AH185" s="1176"/>
      <c r="AI185" s="1176"/>
      <c r="AJ185" s="1176"/>
      <c r="AK185" s="1176"/>
      <c r="AL185" s="1192"/>
      <c r="AM185" s="6" t="s">
        <v>293</v>
      </c>
      <c r="AN185" s="11"/>
      <c r="AO185" s="11"/>
      <c r="AP185" s="11"/>
      <c r="AQ185" s="10" t="s">
        <v>295</v>
      </c>
      <c r="AR185" s="12"/>
      <c r="AS185" s="9"/>
    </row>
    <row r="186" spans="2:45" ht="12" customHeight="1" x14ac:dyDescent="0.15">
      <c r="B186" s="1241" t="s">
        <v>841</v>
      </c>
      <c r="C186" s="675" t="s">
        <v>396</v>
      </c>
      <c r="D186" s="659" t="s">
        <v>1855</v>
      </c>
      <c r="E186" s="654"/>
      <c r="F186" s="654"/>
      <c r="G186" s="3"/>
      <c r="I186" s="13"/>
      <c r="J186" s="2" t="s">
        <v>816</v>
      </c>
      <c r="N186" s="9" t="s">
        <v>710</v>
      </c>
      <c r="R186" s="9"/>
      <c r="S186" s="73" t="s">
        <v>396</v>
      </c>
      <c r="T186" s="2" t="s">
        <v>818</v>
      </c>
      <c r="AM186" s="670" t="s">
        <v>396</v>
      </c>
      <c r="AN186" s="1173" t="s">
        <v>2097</v>
      </c>
      <c r="AO186" s="1173"/>
      <c r="AP186" s="1174"/>
      <c r="AQ186" s="9"/>
      <c r="AR186" s="13"/>
      <c r="AS186" s="9"/>
    </row>
    <row r="187" spans="2:45" x14ac:dyDescent="0.15">
      <c r="B187" s="1242"/>
      <c r="C187" s="653" t="s">
        <v>350</v>
      </c>
      <c r="D187" s="654"/>
      <c r="E187" s="654"/>
      <c r="F187" s="654"/>
      <c r="G187" s="9"/>
      <c r="I187" s="13"/>
      <c r="N187" s="9" t="s">
        <v>370</v>
      </c>
      <c r="R187" s="9"/>
      <c r="S187" s="27" t="s">
        <v>396</v>
      </c>
      <c r="T187" s="2" t="s">
        <v>819</v>
      </c>
      <c r="AM187" s="670" t="s">
        <v>396</v>
      </c>
      <c r="AN187" s="1173" t="s">
        <v>2098</v>
      </c>
      <c r="AO187" s="1173"/>
      <c r="AP187" s="1174"/>
      <c r="AQ187" s="9"/>
      <c r="AR187" s="13"/>
      <c r="AS187" s="9"/>
    </row>
    <row r="188" spans="2:45" x14ac:dyDescent="0.15">
      <c r="B188" s="1242"/>
      <c r="C188" s="653" t="s">
        <v>351</v>
      </c>
      <c r="D188" s="654"/>
      <c r="E188" s="654"/>
      <c r="F188" s="654"/>
      <c r="G188" s="9"/>
      <c r="I188" s="13"/>
      <c r="N188" s="9" t="s">
        <v>817</v>
      </c>
      <c r="R188" s="9"/>
      <c r="S188" s="27" t="s">
        <v>396</v>
      </c>
      <c r="T188" s="2" t="s">
        <v>820</v>
      </c>
      <c r="AM188" s="267"/>
      <c r="AN188" s="110"/>
      <c r="AO188" s="110"/>
      <c r="AP188" s="110"/>
      <c r="AQ188" s="9"/>
      <c r="AR188" s="13"/>
      <c r="AS188" s="9"/>
    </row>
    <row r="189" spans="2:45" x14ac:dyDescent="0.15">
      <c r="B189" s="1242"/>
      <c r="C189" s="653"/>
      <c r="D189" s="654"/>
      <c r="E189" s="654"/>
      <c r="F189" s="654"/>
      <c r="G189" s="9"/>
      <c r="I189" s="13"/>
      <c r="N189" s="9"/>
      <c r="R189" s="9"/>
      <c r="S189" s="2" t="s">
        <v>512</v>
      </c>
      <c r="T189" s="27" t="s">
        <v>396</v>
      </c>
      <c r="U189" s="2" t="s">
        <v>821</v>
      </c>
      <c r="X189" s="27" t="s">
        <v>396</v>
      </c>
      <c r="Y189" s="2" t="s">
        <v>822</v>
      </c>
      <c r="AB189" s="27" t="s">
        <v>396</v>
      </c>
      <c r="AC189" s="2" t="s">
        <v>823</v>
      </c>
      <c r="AF189" s="27" t="s">
        <v>396</v>
      </c>
      <c r="AG189" s="2" t="s">
        <v>824</v>
      </c>
      <c r="AM189" s="267"/>
      <c r="AN189" s="110"/>
      <c r="AO189" s="110"/>
      <c r="AP189" s="110"/>
      <c r="AQ189" s="9"/>
      <c r="AR189" s="13"/>
      <c r="AS189" s="9"/>
    </row>
    <row r="190" spans="2:45" x14ac:dyDescent="0.15">
      <c r="B190" s="1242"/>
      <c r="C190" s="9"/>
      <c r="G190" s="9"/>
      <c r="I190" s="13"/>
      <c r="N190" s="9"/>
      <c r="R190" s="9"/>
      <c r="T190" s="27" t="s">
        <v>396</v>
      </c>
      <c r="U190" s="2" t="s">
        <v>825</v>
      </c>
      <c r="Y190" s="27" t="s">
        <v>396</v>
      </c>
      <c r="Z190" s="2" t="s">
        <v>826</v>
      </c>
      <c r="AD190" s="27" t="s">
        <v>396</v>
      </c>
      <c r="AE190" s="2" t="s">
        <v>827</v>
      </c>
      <c r="AH190" s="27" t="s">
        <v>396</v>
      </c>
      <c r="AI190" s="2" t="s">
        <v>828</v>
      </c>
      <c r="AL190" s="2" t="s">
        <v>513</v>
      </c>
      <c r="AM190" s="267"/>
      <c r="AN190" s="110"/>
      <c r="AO190" s="110"/>
      <c r="AP190" s="110"/>
      <c r="AQ190" s="9"/>
      <c r="AR190" s="13"/>
      <c r="AS190" s="9"/>
    </row>
    <row r="191" spans="2:45" x14ac:dyDescent="0.15">
      <c r="B191" s="1243"/>
      <c r="C191" s="10"/>
      <c r="D191" s="11"/>
      <c r="E191" s="11"/>
      <c r="F191" s="11"/>
      <c r="G191" s="10"/>
      <c r="H191" s="11"/>
      <c r="I191" s="12"/>
      <c r="J191" s="11"/>
      <c r="K191" s="11"/>
      <c r="L191" s="11"/>
      <c r="M191" s="11"/>
      <c r="N191" s="10"/>
      <c r="O191" s="11"/>
      <c r="P191" s="11"/>
      <c r="Q191" s="11"/>
      <c r="R191" s="10"/>
      <c r="S191" s="28" t="s">
        <v>396</v>
      </c>
      <c r="T191" s="11" t="s">
        <v>494</v>
      </c>
      <c r="U191" s="11"/>
      <c r="V191" s="11"/>
      <c r="W191" s="11" t="s">
        <v>512</v>
      </c>
      <c r="X191" s="1211"/>
      <c r="Y191" s="1211"/>
      <c r="Z191" s="1211"/>
      <c r="AA191" s="1211"/>
      <c r="AB191" s="1211"/>
      <c r="AC191" s="1211"/>
      <c r="AD191" s="1211"/>
      <c r="AE191" s="1211"/>
      <c r="AF191" s="1211"/>
      <c r="AG191" s="1211"/>
      <c r="AH191" s="1211"/>
      <c r="AI191" s="1211"/>
      <c r="AJ191" s="1211"/>
      <c r="AK191" s="1211"/>
      <c r="AL191" s="11" t="s">
        <v>829</v>
      </c>
      <c r="AM191" s="268"/>
      <c r="AN191" s="108"/>
      <c r="AO191" s="108"/>
      <c r="AP191" s="269"/>
      <c r="AQ191" s="10"/>
      <c r="AR191" s="12"/>
      <c r="AS191" s="9"/>
    </row>
    <row r="193" spans="2:45" ht="12" customHeight="1" x14ac:dyDescent="0.15">
      <c r="B193" s="27" t="s">
        <v>396</v>
      </c>
      <c r="C193" s="2" t="s">
        <v>249</v>
      </c>
      <c r="K193" s="1319"/>
      <c r="L193" s="1320"/>
      <c r="M193" s="1320"/>
      <c r="N193" s="1320"/>
      <c r="O193" s="1320"/>
      <c r="P193" s="1320"/>
      <c r="Q193" s="1320"/>
      <c r="R193" s="1320"/>
      <c r="S193" s="1320"/>
      <c r="T193" s="1320"/>
      <c r="U193" s="1320"/>
      <c r="V193" s="1320"/>
      <c r="W193" s="1320"/>
      <c r="X193" s="1320"/>
      <c r="Y193" s="1320"/>
      <c r="Z193" s="1320"/>
      <c r="AA193" s="1320"/>
      <c r="AB193" s="1320"/>
      <c r="AC193" s="1320"/>
      <c r="AD193" s="1320"/>
      <c r="AE193" s="1320"/>
      <c r="AF193" s="1320"/>
      <c r="AG193" s="1320"/>
      <c r="AH193" s="1320"/>
      <c r="AI193" s="1320"/>
      <c r="AJ193" s="1320"/>
      <c r="AK193" s="1320"/>
      <c r="AL193" s="1320"/>
      <c r="AM193" s="1320"/>
      <c r="AN193" s="1320"/>
      <c r="AO193" s="1320"/>
      <c r="AP193" s="1320"/>
      <c r="AQ193" s="1320"/>
      <c r="AR193" s="1321"/>
    </row>
    <row r="194" spans="2:45" s="38" customFormat="1" ht="12" customHeight="1" x14ac:dyDescent="0.15">
      <c r="K194" s="1316"/>
      <c r="L194" s="1317"/>
      <c r="M194" s="1317"/>
      <c r="N194" s="1317"/>
      <c r="O194" s="1317"/>
      <c r="P194" s="1317"/>
      <c r="Q194" s="1317"/>
      <c r="R194" s="1317"/>
      <c r="S194" s="1317"/>
      <c r="T194" s="1317"/>
      <c r="U194" s="1317"/>
      <c r="V194" s="1317"/>
      <c r="W194" s="1317"/>
      <c r="X194" s="1317"/>
      <c r="Y194" s="1317"/>
      <c r="Z194" s="1317"/>
      <c r="AA194" s="1317"/>
      <c r="AB194" s="1317"/>
      <c r="AC194" s="1317"/>
      <c r="AD194" s="1317"/>
      <c r="AE194" s="1317"/>
      <c r="AF194" s="1317"/>
      <c r="AG194" s="1317"/>
      <c r="AH194" s="1317"/>
      <c r="AI194" s="1317"/>
      <c r="AJ194" s="1317"/>
      <c r="AK194" s="1317"/>
      <c r="AL194" s="1317"/>
      <c r="AM194" s="1317"/>
      <c r="AN194" s="1317"/>
      <c r="AO194" s="1317"/>
      <c r="AP194" s="1317"/>
      <c r="AQ194" s="1317"/>
      <c r="AR194" s="1318"/>
    </row>
    <row r="195" spans="2:45" x14ac:dyDescent="0.15">
      <c r="B195" s="3"/>
      <c r="C195" s="3" t="s">
        <v>279</v>
      </c>
      <c r="D195" s="4"/>
      <c r="E195" s="4"/>
      <c r="F195" s="4"/>
      <c r="G195" s="3" t="s">
        <v>284</v>
      </c>
      <c r="H195" s="4"/>
      <c r="I195" s="5"/>
      <c r="J195" s="4" t="s">
        <v>288</v>
      </c>
      <c r="K195" s="4"/>
      <c r="L195" s="4"/>
      <c r="M195" s="4"/>
      <c r="N195" s="1175" t="s">
        <v>291</v>
      </c>
      <c r="O195" s="1176"/>
      <c r="P195" s="1176"/>
      <c r="Q195" s="1176"/>
      <c r="R195" s="1176"/>
      <c r="S195" s="1176"/>
      <c r="T195" s="1176"/>
      <c r="U195" s="1176"/>
      <c r="V195" s="1176"/>
      <c r="W195" s="1176"/>
      <c r="X195" s="1176"/>
      <c r="Y195" s="1176"/>
      <c r="Z195" s="1176"/>
      <c r="AA195" s="1176"/>
      <c r="AB195" s="1176"/>
      <c r="AC195" s="1176"/>
      <c r="AD195" s="1176"/>
      <c r="AE195" s="1176"/>
      <c r="AF195" s="1176"/>
      <c r="AG195" s="1176"/>
      <c r="AH195" s="1176"/>
      <c r="AI195" s="1176"/>
      <c r="AJ195" s="1176"/>
      <c r="AK195" s="1176"/>
      <c r="AL195" s="1176"/>
      <c r="AM195" s="7"/>
      <c r="AN195" s="7" t="s">
        <v>299</v>
      </c>
      <c r="AO195" s="7"/>
      <c r="AP195" s="8"/>
      <c r="AQ195" s="3" t="s">
        <v>294</v>
      </c>
      <c r="AR195" s="5"/>
      <c r="AS195" s="9"/>
    </row>
    <row r="196" spans="2:45" x14ac:dyDescent="0.15">
      <c r="B196" s="10"/>
      <c r="C196" s="10" t="s">
        <v>280</v>
      </c>
      <c r="D196" s="11"/>
      <c r="E196" s="11"/>
      <c r="F196" s="11" t="s">
        <v>300</v>
      </c>
      <c r="G196" s="10" t="s">
        <v>285</v>
      </c>
      <c r="H196" s="11"/>
      <c r="I196" s="12" t="s">
        <v>301</v>
      </c>
      <c r="J196" s="11"/>
      <c r="K196" s="11"/>
      <c r="L196" s="11"/>
      <c r="M196" s="11" t="s">
        <v>301</v>
      </c>
      <c r="N196" s="10" t="s">
        <v>290</v>
      </c>
      <c r="O196" s="11"/>
      <c r="P196" s="11"/>
      <c r="Q196" s="11"/>
      <c r="R196" s="1175" t="s">
        <v>292</v>
      </c>
      <c r="S196" s="1176"/>
      <c r="T196" s="1176"/>
      <c r="U196" s="1176"/>
      <c r="V196" s="1176"/>
      <c r="W196" s="1176"/>
      <c r="X196" s="1176"/>
      <c r="Y196" s="1176"/>
      <c r="Z196" s="1176"/>
      <c r="AA196" s="1176"/>
      <c r="AB196" s="1176"/>
      <c r="AC196" s="1176"/>
      <c r="AD196" s="1176"/>
      <c r="AE196" s="1176"/>
      <c r="AF196" s="1176"/>
      <c r="AG196" s="1176"/>
      <c r="AH196" s="1176"/>
      <c r="AI196" s="1176"/>
      <c r="AJ196" s="1176"/>
      <c r="AK196" s="1176"/>
      <c r="AL196" s="1192"/>
      <c r="AM196" s="6" t="s">
        <v>293</v>
      </c>
      <c r="AN196" s="11"/>
      <c r="AO196" s="11"/>
      <c r="AP196" s="11"/>
      <c r="AQ196" s="10" t="s">
        <v>295</v>
      </c>
      <c r="AR196" s="12"/>
      <c r="AS196" s="9"/>
    </row>
    <row r="197" spans="2:45" ht="12" customHeight="1" x14ac:dyDescent="0.15">
      <c r="B197" s="1241" t="s">
        <v>841</v>
      </c>
      <c r="C197" s="675" t="s">
        <v>396</v>
      </c>
      <c r="D197" s="659" t="s">
        <v>1855</v>
      </c>
      <c r="E197" s="654"/>
      <c r="F197" s="654"/>
      <c r="G197" s="3"/>
      <c r="I197" s="13"/>
      <c r="J197" s="2" t="s">
        <v>816</v>
      </c>
      <c r="N197" s="9" t="s">
        <v>710</v>
      </c>
      <c r="R197" s="9"/>
      <c r="S197" s="73" t="s">
        <v>396</v>
      </c>
      <c r="T197" s="2" t="s">
        <v>818</v>
      </c>
      <c r="AM197" s="670" t="s">
        <v>396</v>
      </c>
      <c r="AN197" s="1173" t="s">
        <v>2097</v>
      </c>
      <c r="AO197" s="1173"/>
      <c r="AP197" s="1174"/>
      <c r="AQ197" s="9"/>
      <c r="AR197" s="13"/>
      <c r="AS197" s="9"/>
    </row>
    <row r="198" spans="2:45" x14ac:dyDescent="0.15">
      <c r="B198" s="1242"/>
      <c r="C198" s="653" t="s">
        <v>350</v>
      </c>
      <c r="D198" s="654"/>
      <c r="E198" s="654"/>
      <c r="F198" s="654"/>
      <c r="G198" s="9"/>
      <c r="I198" s="13"/>
      <c r="N198" s="9" t="s">
        <v>370</v>
      </c>
      <c r="R198" s="9"/>
      <c r="S198" s="27" t="s">
        <v>396</v>
      </c>
      <c r="T198" s="2" t="s">
        <v>819</v>
      </c>
      <c r="AM198" s="670" t="s">
        <v>396</v>
      </c>
      <c r="AN198" s="1173" t="s">
        <v>2098</v>
      </c>
      <c r="AO198" s="1173"/>
      <c r="AP198" s="1174"/>
      <c r="AQ198" s="9"/>
      <c r="AR198" s="13"/>
      <c r="AS198" s="9"/>
    </row>
    <row r="199" spans="2:45" x14ac:dyDescent="0.15">
      <c r="B199" s="1242"/>
      <c r="C199" s="653" t="s">
        <v>351</v>
      </c>
      <c r="D199" s="654"/>
      <c r="E199" s="654"/>
      <c r="F199" s="654"/>
      <c r="G199" s="9"/>
      <c r="I199" s="13"/>
      <c r="N199" s="9" t="s">
        <v>817</v>
      </c>
      <c r="R199" s="9"/>
      <c r="S199" s="27" t="s">
        <v>396</v>
      </c>
      <c r="T199" s="2" t="s">
        <v>820</v>
      </c>
      <c r="AM199" s="267"/>
      <c r="AN199" s="110"/>
      <c r="AO199" s="110"/>
      <c r="AP199" s="110"/>
      <c r="AQ199" s="9"/>
      <c r="AR199" s="13"/>
      <c r="AS199" s="9"/>
    </row>
    <row r="200" spans="2:45" x14ac:dyDescent="0.15">
      <c r="B200" s="1242"/>
      <c r="C200" s="9"/>
      <c r="G200" s="9"/>
      <c r="I200" s="13"/>
      <c r="N200" s="9"/>
      <c r="R200" s="9"/>
      <c r="S200" s="2" t="s">
        <v>512</v>
      </c>
      <c r="T200" s="27" t="s">
        <v>396</v>
      </c>
      <c r="U200" s="2" t="s">
        <v>821</v>
      </c>
      <c r="X200" s="27" t="s">
        <v>396</v>
      </c>
      <c r="Y200" s="2" t="s">
        <v>822</v>
      </c>
      <c r="AB200" s="27" t="s">
        <v>396</v>
      </c>
      <c r="AC200" s="2" t="s">
        <v>823</v>
      </c>
      <c r="AF200" s="27" t="s">
        <v>396</v>
      </c>
      <c r="AG200" s="2" t="s">
        <v>824</v>
      </c>
      <c r="AM200" s="267"/>
      <c r="AN200" s="110"/>
      <c r="AO200" s="110"/>
      <c r="AP200" s="110"/>
      <c r="AQ200" s="9"/>
      <c r="AR200" s="13"/>
      <c r="AS200" s="9"/>
    </row>
    <row r="201" spans="2:45" x14ac:dyDescent="0.15">
      <c r="B201" s="1242"/>
      <c r="C201" s="9"/>
      <c r="G201" s="9"/>
      <c r="I201" s="13"/>
      <c r="N201" s="9"/>
      <c r="R201" s="9"/>
      <c r="T201" s="27" t="s">
        <v>396</v>
      </c>
      <c r="U201" s="2" t="s">
        <v>825</v>
      </c>
      <c r="Y201" s="27" t="s">
        <v>396</v>
      </c>
      <c r="Z201" s="2" t="s">
        <v>826</v>
      </c>
      <c r="AD201" s="27" t="s">
        <v>396</v>
      </c>
      <c r="AE201" s="2" t="s">
        <v>827</v>
      </c>
      <c r="AH201" s="27" t="s">
        <v>396</v>
      </c>
      <c r="AI201" s="2" t="s">
        <v>828</v>
      </c>
      <c r="AL201" s="2" t="s">
        <v>513</v>
      </c>
      <c r="AM201" s="267"/>
      <c r="AN201" s="110"/>
      <c r="AO201" s="110"/>
      <c r="AP201" s="110"/>
      <c r="AQ201" s="9"/>
      <c r="AR201" s="13"/>
      <c r="AS201" s="9"/>
    </row>
    <row r="202" spans="2:45" x14ac:dyDescent="0.15">
      <c r="B202" s="1243"/>
      <c r="C202" s="10"/>
      <c r="D202" s="11"/>
      <c r="E202" s="11"/>
      <c r="F202" s="11"/>
      <c r="G202" s="10"/>
      <c r="H202" s="11"/>
      <c r="I202" s="12"/>
      <c r="J202" s="11"/>
      <c r="K202" s="11"/>
      <c r="L202" s="11"/>
      <c r="M202" s="11"/>
      <c r="N202" s="10"/>
      <c r="O202" s="11"/>
      <c r="P202" s="11"/>
      <c r="Q202" s="11"/>
      <c r="R202" s="10"/>
      <c r="S202" s="28" t="s">
        <v>396</v>
      </c>
      <c r="T202" s="11" t="s">
        <v>494</v>
      </c>
      <c r="U202" s="11"/>
      <c r="V202" s="11"/>
      <c r="W202" s="11" t="s">
        <v>512</v>
      </c>
      <c r="X202" s="1211"/>
      <c r="Y202" s="1211"/>
      <c r="Z202" s="1211"/>
      <c r="AA202" s="1211"/>
      <c r="AB202" s="1211"/>
      <c r="AC202" s="1211"/>
      <c r="AD202" s="1211"/>
      <c r="AE202" s="1211"/>
      <c r="AF202" s="1211"/>
      <c r="AG202" s="1211"/>
      <c r="AH202" s="1211"/>
      <c r="AI202" s="1211"/>
      <c r="AJ202" s="1211"/>
      <c r="AK202" s="1211"/>
      <c r="AL202" s="11" t="s">
        <v>829</v>
      </c>
      <c r="AM202" s="268"/>
      <c r="AN202" s="108"/>
      <c r="AO202" s="108"/>
      <c r="AP202" s="269"/>
      <c r="AQ202" s="10"/>
      <c r="AR202" s="12"/>
      <c r="AS202" s="9"/>
    </row>
    <row r="204" spans="2:45" ht="12" customHeight="1" x14ac:dyDescent="0.15">
      <c r="B204" s="27" t="s">
        <v>396</v>
      </c>
      <c r="C204" s="2" t="s">
        <v>249</v>
      </c>
      <c r="K204" s="1319"/>
      <c r="L204" s="1320"/>
      <c r="M204" s="1320"/>
      <c r="N204" s="1320"/>
      <c r="O204" s="1320"/>
      <c r="P204" s="1320"/>
      <c r="Q204" s="1320"/>
      <c r="R204" s="1320"/>
      <c r="S204" s="1320"/>
      <c r="T204" s="1320"/>
      <c r="U204" s="1320"/>
      <c r="V204" s="1320"/>
      <c r="W204" s="1320"/>
      <c r="X204" s="1320"/>
      <c r="Y204" s="1320"/>
      <c r="Z204" s="1320"/>
      <c r="AA204" s="1320"/>
      <c r="AB204" s="1320"/>
      <c r="AC204" s="1320"/>
      <c r="AD204" s="1320"/>
      <c r="AE204" s="1320"/>
      <c r="AF204" s="1320"/>
      <c r="AG204" s="1320"/>
      <c r="AH204" s="1320"/>
      <c r="AI204" s="1320"/>
      <c r="AJ204" s="1320"/>
      <c r="AK204" s="1320"/>
      <c r="AL204" s="1320"/>
      <c r="AM204" s="1320"/>
      <c r="AN204" s="1320"/>
      <c r="AO204" s="1320"/>
      <c r="AP204" s="1320"/>
      <c r="AQ204" s="1320"/>
      <c r="AR204" s="1321"/>
    </row>
    <row r="205" spans="2:45" s="38" customFormat="1" ht="12" customHeight="1" x14ac:dyDescent="0.15">
      <c r="K205" s="1316"/>
      <c r="L205" s="1317"/>
      <c r="M205" s="1317"/>
      <c r="N205" s="1317"/>
      <c r="O205" s="1317"/>
      <c r="P205" s="1317"/>
      <c r="Q205" s="1317"/>
      <c r="R205" s="1317"/>
      <c r="S205" s="1317"/>
      <c r="T205" s="1317"/>
      <c r="U205" s="1317"/>
      <c r="V205" s="1317"/>
      <c r="W205" s="1317"/>
      <c r="X205" s="1317"/>
      <c r="Y205" s="1317"/>
      <c r="Z205" s="1317"/>
      <c r="AA205" s="1317"/>
      <c r="AB205" s="1317"/>
      <c r="AC205" s="1317"/>
      <c r="AD205" s="1317"/>
      <c r="AE205" s="1317"/>
      <c r="AF205" s="1317"/>
      <c r="AG205" s="1317"/>
      <c r="AH205" s="1317"/>
      <c r="AI205" s="1317"/>
      <c r="AJ205" s="1317"/>
      <c r="AK205" s="1317"/>
      <c r="AL205" s="1317"/>
      <c r="AM205" s="1317"/>
      <c r="AN205" s="1317"/>
      <c r="AO205" s="1317"/>
      <c r="AP205" s="1317"/>
      <c r="AQ205" s="1317"/>
      <c r="AR205" s="1318"/>
    </row>
    <row r="206" spans="2:45" x14ac:dyDescent="0.15">
      <c r="B206" s="3"/>
      <c r="C206" s="3" t="s">
        <v>279</v>
      </c>
      <c r="D206" s="4"/>
      <c r="E206" s="4"/>
      <c r="F206" s="4"/>
      <c r="G206" s="3" t="s">
        <v>284</v>
      </c>
      <c r="H206" s="4"/>
      <c r="I206" s="5"/>
      <c r="J206" s="4" t="s">
        <v>288</v>
      </c>
      <c r="K206" s="4"/>
      <c r="L206" s="4"/>
      <c r="M206" s="4"/>
      <c r="N206" s="1175" t="s">
        <v>291</v>
      </c>
      <c r="O206" s="1176"/>
      <c r="P206" s="1176"/>
      <c r="Q206" s="1176"/>
      <c r="R206" s="1176"/>
      <c r="S206" s="1176"/>
      <c r="T206" s="1176"/>
      <c r="U206" s="1176"/>
      <c r="V206" s="1176"/>
      <c r="W206" s="1176"/>
      <c r="X206" s="1176"/>
      <c r="Y206" s="1176"/>
      <c r="Z206" s="1176"/>
      <c r="AA206" s="1176"/>
      <c r="AB206" s="1176"/>
      <c r="AC206" s="1176"/>
      <c r="AD206" s="1176"/>
      <c r="AE206" s="1176"/>
      <c r="AF206" s="1176"/>
      <c r="AG206" s="1176"/>
      <c r="AH206" s="1176"/>
      <c r="AI206" s="1176"/>
      <c r="AJ206" s="1176"/>
      <c r="AK206" s="1176"/>
      <c r="AL206" s="1176"/>
      <c r="AM206" s="7"/>
      <c r="AN206" s="7" t="s">
        <v>281</v>
      </c>
      <c r="AO206" s="7"/>
      <c r="AP206" s="8"/>
      <c r="AQ206" s="3" t="s">
        <v>294</v>
      </c>
      <c r="AR206" s="5"/>
      <c r="AS206" s="9"/>
    </row>
    <row r="207" spans="2:45" x14ac:dyDescent="0.15">
      <c r="B207" s="10"/>
      <c r="C207" s="10" t="s">
        <v>280</v>
      </c>
      <c r="D207" s="11"/>
      <c r="E207" s="11"/>
      <c r="F207" s="11" t="s">
        <v>281</v>
      </c>
      <c r="G207" s="10" t="s">
        <v>285</v>
      </c>
      <c r="H207" s="11"/>
      <c r="I207" s="12" t="s">
        <v>281</v>
      </c>
      <c r="J207" s="11"/>
      <c r="K207" s="11"/>
      <c r="L207" s="11"/>
      <c r="M207" s="11" t="s">
        <v>281</v>
      </c>
      <c r="N207" s="10" t="s">
        <v>290</v>
      </c>
      <c r="O207" s="11"/>
      <c r="P207" s="11"/>
      <c r="Q207" s="11"/>
      <c r="R207" s="1175" t="s">
        <v>292</v>
      </c>
      <c r="S207" s="1176"/>
      <c r="T207" s="1176"/>
      <c r="U207" s="1176"/>
      <c r="V207" s="1176"/>
      <c r="W207" s="1176"/>
      <c r="X207" s="1176"/>
      <c r="Y207" s="1176"/>
      <c r="Z207" s="1176"/>
      <c r="AA207" s="1176"/>
      <c r="AB207" s="1176"/>
      <c r="AC207" s="1176"/>
      <c r="AD207" s="1176"/>
      <c r="AE207" s="1176"/>
      <c r="AF207" s="1176"/>
      <c r="AG207" s="1176"/>
      <c r="AH207" s="1176"/>
      <c r="AI207" s="1176"/>
      <c r="AJ207" s="1176"/>
      <c r="AK207" s="1176"/>
      <c r="AL207" s="1192"/>
      <c r="AM207" s="6" t="s">
        <v>293</v>
      </c>
      <c r="AN207" s="11"/>
      <c r="AO207" s="11"/>
      <c r="AP207" s="11"/>
      <c r="AQ207" s="10" t="s">
        <v>295</v>
      </c>
      <c r="AR207" s="12"/>
      <c r="AS207" s="9"/>
    </row>
    <row r="208" spans="2:45" ht="12" customHeight="1" x14ac:dyDescent="0.15">
      <c r="B208" s="1241" t="s">
        <v>841</v>
      </c>
      <c r="C208" s="675" t="s">
        <v>396</v>
      </c>
      <c r="D208" s="659" t="s">
        <v>1855</v>
      </c>
      <c r="E208" s="654"/>
      <c r="F208" s="654"/>
      <c r="G208" s="3"/>
      <c r="I208" s="13"/>
      <c r="J208" s="2" t="s">
        <v>816</v>
      </c>
      <c r="N208" s="9" t="s">
        <v>696</v>
      </c>
      <c r="R208" s="9"/>
      <c r="S208" s="73" t="s">
        <v>396</v>
      </c>
      <c r="T208" s="2" t="s">
        <v>818</v>
      </c>
      <c r="AM208" s="670" t="s">
        <v>396</v>
      </c>
      <c r="AN208" s="1173" t="s">
        <v>2097</v>
      </c>
      <c r="AO208" s="1173"/>
      <c r="AP208" s="1174"/>
      <c r="AQ208" s="9"/>
      <c r="AR208" s="13"/>
      <c r="AS208" s="9"/>
    </row>
    <row r="209" spans="2:47" x14ac:dyDescent="0.15">
      <c r="B209" s="1242"/>
      <c r="C209" s="653" t="s">
        <v>350</v>
      </c>
      <c r="D209" s="654"/>
      <c r="E209" s="654"/>
      <c r="F209" s="654"/>
      <c r="G209" s="9"/>
      <c r="I209" s="13"/>
      <c r="N209" s="9" t="s">
        <v>370</v>
      </c>
      <c r="R209" s="9"/>
      <c r="S209" s="27" t="s">
        <v>396</v>
      </c>
      <c r="T209" s="2" t="s">
        <v>819</v>
      </c>
      <c r="AM209" s="670" t="s">
        <v>396</v>
      </c>
      <c r="AN209" s="1173" t="s">
        <v>2098</v>
      </c>
      <c r="AO209" s="1173"/>
      <c r="AP209" s="1174"/>
      <c r="AQ209" s="9"/>
      <c r="AR209" s="13"/>
      <c r="AS209" s="9"/>
    </row>
    <row r="210" spans="2:47" x14ac:dyDescent="0.15">
      <c r="B210" s="1242"/>
      <c r="C210" s="653" t="s">
        <v>351</v>
      </c>
      <c r="D210" s="654"/>
      <c r="E210" s="654"/>
      <c r="F210" s="654"/>
      <c r="G210" s="9"/>
      <c r="I210" s="13"/>
      <c r="N210" s="9" t="s">
        <v>817</v>
      </c>
      <c r="R210" s="9"/>
      <c r="S210" s="27" t="s">
        <v>396</v>
      </c>
      <c r="T210" s="2" t="s">
        <v>820</v>
      </c>
      <c r="AM210" s="267"/>
      <c r="AN210" s="110"/>
      <c r="AO210" s="110"/>
      <c r="AP210" s="110"/>
      <c r="AQ210" s="9"/>
      <c r="AR210" s="13"/>
      <c r="AS210" s="9"/>
    </row>
    <row r="211" spans="2:47" x14ac:dyDescent="0.15">
      <c r="B211" s="1242"/>
      <c r="C211" s="9"/>
      <c r="G211" s="9"/>
      <c r="I211" s="13"/>
      <c r="N211" s="9"/>
      <c r="R211" s="9"/>
      <c r="S211" s="2" t="s">
        <v>512</v>
      </c>
      <c r="T211" s="27" t="s">
        <v>396</v>
      </c>
      <c r="U211" s="2" t="s">
        <v>821</v>
      </c>
      <c r="X211" s="27" t="s">
        <v>396</v>
      </c>
      <c r="Y211" s="2" t="s">
        <v>822</v>
      </c>
      <c r="AB211" s="27" t="s">
        <v>396</v>
      </c>
      <c r="AC211" s="2" t="s">
        <v>823</v>
      </c>
      <c r="AF211" s="27" t="s">
        <v>396</v>
      </c>
      <c r="AG211" s="2" t="s">
        <v>824</v>
      </c>
      <c r="AM211" s="267"/>
      <c r="AN211" s="110"/>
      <c r="AO211" s="110"/>
      <c r="AP211" s="110"/>
      <c r="AQ211" s="9"/>
      <c r="AR211" s="13"/>
      <c r="AS211" s="9"/>
    </row>
    <row r="212" spans="2:47" x14ac:dyDescent="0.15">
      <c r="B212" s="1242"/>
      <c r="C212" s="9"/>
      <c r="G212" s="9"/>
      <c r="I212" s="13"/>
      <c r="N212" s="9"/>
      <c r="R212" s="9"/>
      <c r="T212" s="27" t="s">
        <v>396</v>
      </c>
      <c r="U212" s="2" t="s">
        <v>825</v>
      </c>
      <c r="Y212" s="27" t="s">
        <v>396</v>
      </c>
      <c r="Z212" s="2" t="s">
        <v>826</v>
      </c>
      <c r="AD212" s="27" t="s">
        <v>396</v>
      </c>
      <c r="AE212" s="2" t="s">
        <v>827</v>
      </c>
      <c r="AH212" s="27" t="s">
        <v>396</v>
      </c>
      <c r="AI212" s="2" t="s">
        <v>828</v>
      </c>
      <c r="AL212" s="2" t="s">
        <v>419</v>
      </c>
      <c r="AM212" s="267"/>
      <c r="AN212" s="110"/>
      <c r="AO212" s="110"/>
      <c r="AP212" s="110"/>
      <c r="AQ212" s="9"/>
      <c r="AR212" s="13"/>
      <c r="AS212" s="9"/>
    </row>
    <row r="213" spans="2:47" x14ac:dyDescent="0.15">
      <c r="B213" s="1243"/>
      <c r="C213" s="10"/>
      <c r="D213" s="11"/>
      <c r="E213" s="11"/>
      <c r="F213" s="11"/>
      <c r="G213" s="10"/>
      <c r="H213" s="11"/>
      <c r="I213" s="12"/>
      <c r="J213" s="11"/>
      <c r="K213" s="11"/>
      <c r="L213" s="11"/>
      <c r="M213" s="11"/>
      <c r="N213" s="10"/>
      <c r="O213" s="11"/>
      <c r="P213" s="11"/>
      <c r="Q213" s="11"/>
      <c r="R213" s="10"/>
      <c r="S213" s="28" t="s">
        <v>396</v>
      </c>
      <c r="T213" s="11" t="s">
        <v>494</v>
      </c>
      <c r="U213" s="11"/>
      <c r="V213" s="11"/>
      <c r="W213" s="11" t="s">
        <v>512</v>
      </c>
      <c r="X213" s="1211"/>
      <c r="Y213" s="1211"/>
      <c r="Z213" s="1211"/>
      <c r="AA213" s="1211"/>
      <c r="AB213" s="1211"/>
      <c r="AC213" s="1211"/>
      <c r="AD213" s="1211"/>
      <c r="AE213" s="1211"/>
      <c r="AF213" s="1211"/>
      <c r="AG213" s="1211"/>
      <c r="AH213" s="1211"/>
      <c r="AI213" s="1211"/>
      <c r="AJ213" s="1211"/>
      <c r="AK213" s="1211"/>
      <c r="AL213" s="11" t="s">
        <v>419</v>
      </c>
      <c r="AM213" s="268"/>
      <c r="AN213" s="108"/>
      <c r="AO213" s="108"/>
      <c r="AP213" s="269"/>
      <c r="AQ213" s="10"/>
      <c r="AR213" s="12"/>
      <c r="AS213" s="9"/>
    </row>
    <row r="217" spans="2:47" s="238" customFormat="1" ht="15" customHeight="1" x14ac:dyDescent="0.15">
      <c r="B217" s="238" t="s">
        <v>298</v>
      </c>
    </row>
    <row r="219" spans="2:47" x14ac:dyDescent="0.15">
      <c r="B219" s="662" t="s">
        <v>1070</v>
      </c>
      <c r="C219" s="654"/>
      <c r="D219" s="654" t="s">
        <v>1071</v>
      </c>
      <c r="E219" s="654"/>
      <c r="F219" s="654"/>
      <c r="AR219" s="38" t="s">
        <v>1107</v>
      </c>
    </row>
    <row r="220" spans="2:47" x14ac:dyDescent="0.15">
      <c r="D220" s="665" t="s">
        <v>1841</v>
      </c>
    </row>
    <row r="221" spans="2:47" x14ac:dyDescent="0.15">
      <c r="B221" s="27" t="s">
        <v>396</v>
      </c>
      <c r="C221" s="2" t="s">
        <v>250</v>
      </c>
      <c r="K221" s="1319"/>
      <c r="L221" s="1320"/>
      <c r="M221" s="1320"/>
      <c r="N221" s="1320"/>
      <c r="O221" s="1320"/>
      <c r="P221" s="1320"/>
      <c r="Q221" s="1320"/>
      <c r="R221" s="1320"/>
      <c r="S221" s="1320"/>
      <c r="T221" s="1320"/>
      <c r="U221" s="1320"/>
      <c r="V221" s="1320"/>
      <c r="W221" s="1320"/>
      <c r="X221" s="1320"/>
      <c r="Y221" s="1320"/>
      <c r="Z221" s="1320"/>
      <c r="AA221" s="1320"/>
      <c r="AB221" s="1320"/>
      <c r="AC221" s="1320"/>
      <c r="AD221" s="1320"/>
      <c r="AE221" s="1320"/>
      <c r="AF221" s="1320"/>
      <c r="AG221" s="1320"/>
      <c r="AH221" s="1320"/>
      <c r="AI221" s="1320"/>
      <c r="AJ221" s="1320"/>
      <c r="AK221" s="1320"/>
      <c r="AL221" s="1320"/>
      <c r="AM221" s="1320"/>
      <c r="AN221" s="1320"/>
      <c r="AO221" s="1320"/>
      <c r="AP221" s="1320"/>
      <c r="AQ221" s="1320"/>
      <c r="AR221" s="1321"/>
      <c r="AT221" s="2" t="s">
        <v>1459</v>
      </c>
      <c r="AU221" s="2" t="s">
        <v>1468</v>
      </c>
    </row>
    <row r="222" spans="2:47" x14ac:dyDescent="0.15">
      <c r="C222" s="2" t="s">
        <v>1059</v>
      </c>
      <c r="K222" s="1324"/>
      <c r="L222" s="1325"/>
      <c r="M222" s="1325"/>
      <c r="N222" s="1325"/>
      <c r="O222" s="1325"/>
      <c r="P222" s="1325"/>
      <c r="Q222" s="1325"/>
      <c r="R222" s="1325"/>
      <c r="S222" s="1325"/>
      <c r="T222" s="1325"/>
      <c r="U222" s="1325"/>
      <c r="V222" s="1325"/>
      <c r="W222" s="1325"/>
      <c r="X222" s="1325"/>
      <c r="Y222" s="1325"/>
      <c r="Z222" s="1325"/>
      <c r="AA222" s="1325"/>
      <c r="AB222" s="1325"/>
      <c r="AC222" s="1325"/>
      <c r="AD222" s="1325"/>
      <c r="AE222" s="1325"/>
      <c r="AF222" s="1325"/>
      <c r="AG222" s="1325"/>
      <c r="AH222" s="1325"/>
      <c r="AI222" s="1325"/>
      <c r="AJ222" s="1325"/>
      <c r="AK222" s="1325"/>
      <c r="AL222" s="1325"/>
      <c r="AM222" s="1325"/>
      <c r="AN222" s="1325"/>
      <c r="AO222" s="1325"/>
      <c r="AP222" s="1325"/>
      <c r="AQ222" s="1325"/>
      <c r="AR222" s="1326"/>
      <c r="AU222" s="2" t="s">
        <v>1469</v>
      </c>
    </row>
    <row r="223" spans="2:47" ht="12" customHeight="1" x14ac:dyDescent="0.15">
      <c r="B223" s="27" t="s">
        <v>957</v>
      </c>
      <c r="C223" s="2" t="s">
        <v>249</v>
      </c>
      <c r="K223" s="1322"/>
      <c r="L223" s="1197"/>
      <c r="M223" s="1197"/>
      <c r="N223" s="1197"/>
      <c r="O223" s="1197"/>
      <c r="P223" s="1197"/>
      <c r="Q223" s="1197"/>
      <c r="R223" s="1197"/>
      <c r="S223" s="1197"/>
      <c r="T223" s="1197"/>
      <c r="U223" s="1197"/>
      <c r="V223" s="1197"/>
      <c r="W223" s="1197"/>
      <c r="X223" s="1197"/>
      <c r="Y223" s="1197"/>
      <c r="Z223" s="1197"/>
      <c r="AA223" s="1197"/>
      <c r="AB223" s="1197"/>
      <c r="AC223" s="1197"/>
      <c r="AD223" s="1197"/>
      <c r="AE223" s="1197"/>
      <c r="AF223" s="1197"/>
      <c r="AG223" s="1197"/>
      <c r="AH223" s="1197"/>
      <c r="AI223" s="1197"/>
      <c r="AJ223" s="1197"/>
      <c r="AK223" s="1197"/>
      <c r="AL223" s="1197"/>
      <c r="AM223" s="1197"/>
      <c r="AN223" s="1197"/>
      <c r="AO223" s="1197"/>
      <c r="AP223" s="1197"/>
      <c r="AQ223" s="1197"/>
      <c r="AR223" s="1323"/>
    </row>
    <row r="224" spans="2:47" s="38" customFormat="1" ht="12" customHeight="1" x14ac:dyDescent="0.15">
      <c r="K224" s="1316"/>
      <c r="L224" s="1317"/>
      <c r="M224" s="1317"/>
      <c r="N224" s="1317"/>
      <c r="O224" s="1317"/>
      <c r="P224" s="1317"/>
      <c r="Q224" s="1317"/>
      <c r="R224" s="1317"/>
      <c r="S224" s="1317"/>
      <c r="T224" s="1317"/>
      <c r="U224" s="1317"/>
      <c r="V224" s="1317"/>
      <c r="W224" s="1317"/>
      <c r="X224" s="1317"/>
      <c r="Y224" s="1317"/>
      <c r="Z224" s="1317"/>
      <c r="AA224" s="1317"/>
      <c r="AB224" s="1317"/>
      <c r="AC224" s="1317"/>
      <c r="AD224" s="1317"/>
      <c r="AE224" s="1317"/>
      <c r="AF224" s="1317"/>
      <c r="AG224" s="1317"/>
      <c r="AH224" s="1317"/>
      <c r="AI224" s="1317"/>
      <c r="AJ224" s="1317"/>
      <c r="AK224" s="1317"/>
      <c r="AL224" s="1317"/>
      <c r="AM224" s="1317"/>
      <c r="AN224" s="1317"/>
      <c r="AO224" s="1317"/>
      <c r="AP224" s="1317"/>
      <c r="AQ224" s="1317"/>
      <c r="AR224" s="1318"/>
    </row>
    <row r="225" spans="2:45" x14ac:dyDescent="0.15">
      <c r="B225" s="3"/>
      <c r="C225" s="3" t="s">
        <v>279</v>
      </c>
      <c r="D225" s="4"/>
      <c r="E225" s="4"/>
      <c r="F225" s="4"/>
      <c r="G225" s="3" t="s">
        <v>284</v>
      </c>
      <c r="H225" s="4"/>
      <c r="I225" s="5"/>
      <c r="J225" s="4" t="s">
        <v>288</v>
      </c>
      <c r="K225" s="4"/>
      <c r="L225" s="4"/>
      <c r="M225" s="4"/>
      <c r="N225" s="1175" t="s">
        <v>291</v>
      </c>
      <c r="O225" s="1176"/>
      <c r="P225" s="1176"/>
      <c r="Q225" s="1176"/>
      <c r="R225" s="1176"/>
      <c r="S225" s="1176"/>
      <c r="T225" s="1176"/>
      <c r="U225" s="1176"/>
      <c r="V225" s="1176"/>
      <c r="W225" s="1176"/>
      <c r="X225" s="1176"/>
      <c r="Y225" s="1176"/>
      <c r="Z225" s="1176"/>
      <c r="AA225" s="1176"/>
      <c r="AB225" s="1176"/>
      <c r="AC225" s="1176"/>
      <c r="AD225" s="1176"/>
      <c r="AE225" s="1176"/>
      <c r="AF225" s="1176"/>
      <c r="AG225" s="1176"/>
      <c r="AH225" s="1176"/>
      <c r="AI225" s="1176"/>
      <c r="AJ225" s="1176"/>
      <c r="AK225" s="1176"/>
      <c r="AL225" s="1176"/>
      <c r="AM225" s="7"/>
      <c r="AN225" s="7" t="s">
        <v>299</v>
      </c>
      <c r="AO225" s="7"/>
      <c r="AP225" s="8"/>
      <c r="AQ225" s="3" t="s">
        <v>294</v>
      </c>
      <c r="AR225" s="5"/>
      <c r="AS225" s="9"/>
    </row>
    <row r="226" spans="2:45" x14ac:dyDescent="0.15">
      <c r="B226" s="10"/>
      <c r="C226" s="10" t="s">
        <v>280</v>
      </c>
      <c r="D226" s="11"/>
      <c r="E226" s="11"/>
      <c r="F226" s="11" t="s">
        <v>300</v>
      </c>
      <c r="G226" s="10" t="s">
        <v>285</v>
      </c>
      <c r="H226" s="11"/>
      <c r="I226" s="12" t="s">
        <v>301</v>
      </c>
      <c r="J226" s="11"/>
      <c r="K226" s="11"/>
      <c r="L226" s="11"/>
      <c r="M226" s="11" t="s">
        <v>301</v>
      </c>
      <c r="N226" s="10" t="s">
        <v>290</v>
      </c>
      <c r="O226" s="11"/>
      <c r="P226" s="11"/>
      <c r="Q226" s="11"/>
      <c r="R226" s="1175" t="s">
        <v>292</v>
      </c>
      <c r="S226" s="1176"/>
      <c r="T226" s="1176"/>
      <c r="U226" s="1176"/>
      <c r="V226" s="1176"/>
      <c r="W226" s="1176"/>
      <c r="X226" s="1176"/>
      <c r="Y226" s="1176"/>
      <c r="Z226" s="1176"/>
      <c r="AA226" s="1176"/>
      <c r="AB226" s="1176"/>
      <c r="AC226" s="1176"/>
      <c r="AD226" s="1176"/>
      <c r="AE226" s="1176"/>
      <c r="AF226" s="1176"/>
      <c r="AG226" s="1176"/>
      <c r="AH226" s="1176"/>
      <c r="AI226" s="1176"/>
      <c r="AJ226" s="1176"/>
      <c r="AK226" s="1176"/>
      <c r="AL226" s="1192"/>
      <c r="AM226" s="6" t="s">
        <v>293</v>
      </c>
      <c r="AN226" s="11"/>
      <c r="AO226" s="11"/>
      <c r="AP226" s="11"/>
      <c r="AQ226" s="10" t="s">
        <v>295</v>
      </c>
      <c r="AR226" s="12"/>
      <c r="AS226" s="9"/>
    </row>
    <row r="227" spans="2:45" x14ac:dyDescent="0.15">
      <c r="B227" s="1241" t="s">
        <v>842</v>
      </c>
      <c r="C227" s="675" t="s">
        <v>396</v>
      </c>
      <c r="D227" s="654" t="s">
        <v>1856</v>
      </c>
      <c r="E227" s="654"/>
      <c r="F227" s="654"/>
      <c r="G227" s="25" t="s">
        <v>396</v>
      </c>
      <c r="H227" s="2" t="s">
        <v>329</v>
      </c>
      <c r="I227" s="13"/>
      <c r="J227" s="2" t="s">
        <v>832</v>
      </c>
      <c r="N227" s="9" t="s">
        <v>833</v>
      </c>
      <c r="R227" s="9" t="s">
        <v>428</v>
      </c>
      <c r="V227" s="27" t="s">
        <v>396</v>
      </c>
      <c r="W227" s="2" t="s">
        <v>429</v>
      </c>
      <c r="AM227" s="670" t="s">
        <v>396</v>
      </c>
      <c r="AN227" s="1173" t="s">
        <v>2097</v>
      </c>
      <c r="AO227" s="1173"/>
      <c r="AP227" s="1174"/>
      <c r="AQ227" s="9"/>
      <c r="AR227" s="13"/>
      <c r="AS227" s="9"/>
    </row>
    <row r="228" spans="2:45" x14ac:dyDescent="0.15">
      <c r="B228" s="1242"/>
      <c r="C228" s="653" t="s">
        <v>804</v>
      </c>
      <c r="D228" s="654"/>
      <c r="E228" s="654"/>
      <c r="F228" s="654"/>
      <c r="G228" s="25" t="s">
        <v>396</v>
      </c>
      <c r="H228" s="2" t="s">
        <v>330</v>
      </c>
      <c r="I228" s="13"/>
      <c r="N228" s="9" t="s">
        <v>834</v>
      </c>
      <c r="R228" s="9"/>
      <c r="V228" s="27" t="s">
        <v>396</v>
      </c>
      <c r="W228" s="2" t="s">
        <v>430</v>
      </c>
      <c r="Z228" s="1197"/>
      <c r="AA228" s="1197"/>
      <c r="AB228" s="1197"/>
      <c r="AC228" s="1197"/>
      <c r="AD228" s="1197"/>
      <c r="AE228" s="1197"/>
      <c r="AF228" s="1197"/>
      <c r="AG228" s="1197"/>
      <c r="AH228" s="1197"/>
      <c r="AI228" s="2" t="s">
        <v>419</v>
      </c>
      <c r="AM228" s="670" t="s">
        <v>396</v>
      </c>
      <c r="AN228" s="1173" t="s">
        <v>2098</v>
      </c>
      <c r="AO228" s="1173"/>
      <c r="AP228" s="1174"/>
      <c r="AQ228" s="9"/>
      <c r="AR228" s="13"/>
      <c r="AS228" s="9"/>
    </row>
    <row r="229" spans="2:45" ht="13.5" x14ac:dyDescent="0.15">
      <c r="B229" s="1242"/>
      <c r="C229" s="653" t="s">
        <v>830</v>
      </c>
      <c r="D229" s="654"/>
      <c r="E229" s="654"/>
      <c r="F229" s="654"/>
      <c r="G229" s="25" t="s">
        <v>396</v>
      </c>
      <c r="H229" s="2" t="s">
        <v>331</v>
      </c>
      <c r="I229" s="13"/>
      <c r="N229" s="9" t="s">
        <v>835</v>
      </c>
      <c r="R229" s="24" t="s">
        <v>431</v>
      </c>
      <c r="W229" s="1197"/>
      <c r="X229" s="1197"/>
      <c r="Y229" s="1197"/>
      <c r="Z229" s="1197"/>
      <c r="AA229" s="1197"/>
      <c r="AB229" s="1197"/>
      <c r="AC229" s="1197"/>
      <c r="AD229" s="1197"/>
      <c r="AE229" s="1197"/>
      <c r="AF229" s="1197"/>
      <c r="AG229" s="1197"/>
      <c r="AH229" s="1197"/>
      <c r="AI229" s="2" t="s">
        <v>419</v>
      </c>
      <c r="AM229" s="267"/>
      <c r="AN229" s="110"/>
      <c r="AO229" s="110"/>
      <c r="AP229" s="110"/>
      <c r="AQ229" s="9"/>
      <c r="AR229" s="13"/>
      <c r="AS229" s="9"/>
    </row>
    <row r="230" spans="2:45" x14ac:dyDescent="0.15">
      <c r="B230" s="1242"/>
      <c r="C230" s="653" t="s">
        <v>831</v>
      </c>
      <c r="D230" s="654"/>
      <c r="E230" s="654"/>
      <c r="F230" s="654"/>
      <c r="G230" s="25" t="s">
        <v>396</v>
      </c>
      <c r="H230" s="2" t="s">
        <v>332</v>
      </c>
      <c r="I230" s="13"/>
      <c r="N230" s="9" t="s">
        <v>836</v>
      </c>
      <c r="R230" s="9" t="s">
        <v>416</v>
      </c>
      <c r="V230" s="27" t="s">
        <v>396</v>
      </c>
      <c r="W230" s="2" t="s">
        <v>417</v>
      </c>
      <c r="Y230" s="27" t="s">
        <v>396</v>
      </c>
      <c r="Z230" s="2" t="s">
        <v>432</v>
      </c>
      <c r="AB230" s="27" t="s">
        <v>396</v>
      </c>
      <c r="AC230" s="2" t="s">
        <v>418</v>
      </c>
      <c r="AE230" s="2" t="s">
        <v>420</v>
      </c>
      <c r="AM230" s="267"/>
      <c r="AN230" s="110"/>
      <c r="AO230" s="110"/>
      <c r="AP230" s="110"/>
      <c r="AQ230" s="9"/>
      <c r="AR230" s="13"/>
      <c r="AS230" s="9"/>
    </row>
    <row r="231" spans="2:45" x14ac:dyDescent="0.15">
      <c r="B231" s="1242"/>
      <c r="C231" s="9"/>
      <c r="G231" s="9"/>
      <c r="I231" s="13"/>
      <c r="J231" s="10"/>
      <c r="K231" s="11"/>
      <c r="L231" s="11"/>
      <c r="M231" s="12"/>
      <c r="N231" s="10"/>
      <c r="O231" s="11"/>
      <c r="P231" s="11"/>
      <c r="Q231" s="12"/>
      <c r="R231" s="10"/>
      <c r="S231" s="11"/>
      <c r="T231" s="11"/>
      <c r="U231" s="11"/>
      <c r="V231" s="11"/>
      <c r="W231" s="11"/>
      <c r="X231" s="11"/>
      <c r="Y231" s="11"/>
      <c r="Z231" s="11"/>
      <c r="AA231" s="11"/>
      <c r="AB231" s="11"/>
      <c r="AC231" s="11"/>
      <c r="AD231" s="11"/>
      <c r="AE231" s="11"/>
      <c r="AF231" s="11"/>
      <c r="AG231" s="11"/>
      <c r="AH231" s="11"/>
      <c r="AI231" s="11"/>
      <c r="AJ231" s="11"/>
      <c r="AK231" s="11"/>
      <c r="AL231" s="11"/>
      <c r="AM231" s="268"/>
      <c r="AN231" s="108"/>
      <c r="AO231" s="108"/>
      <c r="AP231" s="269"/>
      <c r="AQ231" s="9"/>
      <c r="AR231" s="13"/>
      <c r="AS231" s="9"/>
    </row>
    <row r="232" spans="2:45" x14ac:dyDescent="0.15">
      <c r="B232" s="1242"/>
      <c r="C232" s="9"/>
      <c r="G232" s="9"/>
      <c r="I232" s="13"/>
      <c r="J232" s="9" t="s">
        <v>837</v>
      </c>
      <c r="N232" s="9" t="s">
        <v>838</v>
      </c>
      <c r="R232" s="9" t="s">
        <v>428</v>
      </c>
      <c r="V232" s="27" t="s">
        <v>396</v>
      </c>
      <c r="W232" s="2" t="s">
        <v>429</v>
      </c>
      <c r="AM232" s="670" t="s">
        <v>396</v>
      </c>
      <c r="AN232" s="1173" t="s">
        <v>2097</v>
      </c>
      <c r="AO232" s="1173"/>
      <c r="AP232" s="1174"/>
      <c r="AQ232" s="9"/>
      <c r="AR232" s="13"/>
      <c r="AS232" s="9"/>
    </row>
    <row r="233" spans="2:45" x14ac:dyDescent="0.15">
      <c r="B233" s="1242"/>
      <c r="C233" s="9"/>
      <c r="G233" s="9"/>
      <c r="I233" s="13"/>
      <c r="N233" s="9" t="s">
        <v>839</v>
      </c>
      <c r="R233" s="9"/>
      <c r="V233" s="27" t="s">
        <v>396</v>
      </c>
      <c r="W233" s="2" t="s">
        <v>430</v>
      </c>
      <c r="Z233" s="1197"/>
      <c r="AA233" s="1197"/>
      <c r="AB233" s="1197"/>
      <c r="AC233" s="1197"/>
      <c r="AD233" s="1197"/>
      <c r="AE233" s="1197"/>
      <c r="AF233" s="1197"/>
      <c r="AG233" s="1197"/>
      <c r="AH233" s="1197"/>
      <c r="AI233" s="2" t="s">
        <v>419</v>
      </c>
      <c r="AM233" s="670" t="s">
        <v>396</v>
      </c>
      <c r="AN233" s="1173" t="s">
        <v>2098</v>
      </c>
      <c r="AO233" s="1173"/>
      <c r="AP233" s="1174"/>
      <c r="AQ233" s="9"/>
      <c r="AR233" s="13"/>
      <c r="AS233" s="9"/>
    </row>
    <row r="234" spans="2:45" ht="13.5" x14ac:dyDescent="0.15">
      <c r="B234" s="1242"/>
      <c r="C234" s="9"/>
      <c r="G234" s="9"/>
      <c r="I234" s="13"/>
      <c r="N234" s="9" t="s">
        <v>840</v>
      </c>
      <c r="R234" s="24" t="s">
        <v>431</v>
      </c>
      <c r="W234" s="1197"/>
      <c r="X234" s="1197"/>
      <c r="Y234" s="1197"/>
      <c r="Z234" s="1197"/>
      <c r="AA234" s="1197"/>
      <c r="AB234" s="1197"/>
      <c r="AC234" s="1197"/>
      <c r="AD234" s="1197"/>
      <c r="AE234" s="1197"/>
      <c r="AF234" s="1197"/>
      <c r="AG234" s="1197"/>
      <c r="AH234" s="1197"/>
      <c r="AI234" s="2" t="s">
        <v>419</v>
      </c>
      <c r="AM234" s="267"/>
      <c r="AN234" s="110"/>
      <c r="AO234" s="110"/>
      <c r="AP234" s="110"/>
      <c r="AQ234" s="9"/>
      <c r="AR234" s="13"/>
      <c r="AS234" s="9"/>
    </row>
    <row r="235" spans="2:45" x14ac:dyDescent="0.15">
      <c r="B235" s="1242"/>
      <c r="C235" s="9"/>
      <c r="G235" s="9"/>
      <c r="I235" s="13"/>
      <c r="N235" s="9" t="s">
        <v>308</v>
      </c>
      <c r="R235" s="9" t="s">
        <v>416</v>
      </c>
      <c r="V235" s="27" t="s">
        <v>396</v>
      </c>
      <c r="W235" s="2" t="s">
        <v>417</v>
      </c>
      <c r="Y235" s="27" t="s">
        <v>396</v>
      </c>
      <c r="Z235" s="2" t="s">
        <v>432</v>
      </c>
      <c r="AB235" s="27" t="s">
        <v>396</v>
      </c>
      <c r="AC235" s="2" t="s">
        <v>418</v>
      </c>
      <c r="AE235" s="2" t="s">
        <v>420</v>
      </c>
      <c r="AM235" s="267"/>
      <c r="AN235" s="110"/>
      <c r="AO235" s="110"/>
      <c r="AP235" s="110"/>
      <c r="AQ235" s="9"/>
      <c r="AR235" s="13"/>
      <c r="AS235" s="9"/>
    </row>
    <row r="236" spans="2:45" x14ac:dyDescent="0.15">
      <c r="B236" s="1243"/>
      <c r="C236" s="10"/>
      <c r="D236" s="11"/>
      <c r="E236" s="11"/>
      <c r="F236" s="11"/>
      <c r="G236" s="10"/>
      <c r="H236" s="11"/>
      <c r="I236" s="12"/>
      <c r="J236" s="10"/>
      <c r="K236" s="11"/>
      <c r="L236" s="11"/>
      <c r="M236" s="11"/>
      <c r="N236" s="10" t="s">
        <v>808</v>
      </c>
      <c r="O236" s="11"/>
      <c r="P236" s="11"/>
      <c r="Q236" s="11"/>
      <c r="R236" s="10"/>
      <c r="S236" s="11"/>
      <c r="T236" s="11"/>
      <c r="U236" s="11"/>
      <c r="V236" s="11"/>
      <c r="W236" s="11"/>
      <c r="X236" s="11"/>
      <c r="Y236" s="11"/>
      <c r="Z236" s="11"/>
      <c r="AA236" s="11"/>
      <c r="AB236" s="11"/>
      <c r="AC236" s="11"/>
      <c r="AD236" s="11"/>
      <c r="AE236" s="11"/>
      <c r="AF236" s="11"/>
      <c r="AG236" s="11"/>
      <c r="AH236" s="11"/>
      <c r="AI236" s="11"/>
      <c r="AJ236" s="11"/>
      <c r="AK236" s="11"/>
      <c r="AL236" s="11"/>
      <c r="AM236" s="268"/>
      <c r="AN236" s="108"/>
      <c r="AO236" s="108"/>
      <c r="AP236" s="269"/>
      <c r="AQ236" s="10"/>
      <c r="AR236" s="12"/>
      <c r="AS236" s="9"/>
    </row>
    <row r="237" spans="2:45" x14ac:dyDescent="0.15">
      <c r="B237" s="1"/>
    </row>
    <row r="238" spans="2:45" ht="12" customHeight="1" x14ac:dyDescent="0.15">
      <c r="B238" s="27" t="s">
        <v>396</v>
      </c>
      <c r="C238" s="2" t="s">
        <v>249</v>
      </c>
      <c r="K238" s="1319"/>
      <c r="L238" s="1320"/>
      <c r="M238" s="1320"/>
      <c r="N238" s="1320"/>
      <c r="O238" s="1320"/>
      <c r="P238" s="1320"/>
      <c r="Q238" s="1320"/>
      <c r="R238" s="1320"/>
      <c r="S238" s="1320"/>
      <c r="T238" s="1320"/>
      <c r="U238" s="1320"/>
      <c r="V238" s="1320"/>
      <c r="W238" s="1320"/>
      <c r="X238" s="1320"/>
      <c r="Y238" s="1320"/>
      <c r="Z238" s="1320"/>
      <c r="AA238" s="1320"/>
      <c r="AB238" s="1320"/>
      <c r="AC238" s="1320"/>
      <c r="AD238" s="1320"/>
      <c r="AE238" s="1320"/>
      <c r="AF238" s="1320"/>
      <c r="AG238" s="1320"/>
      <c r="AH238" s="1320"/>
      <c r="AI238" s="1320"/>
      <c r="AJ238" s="1320"/>
      <c r="AK238" s="1320"/>
      <c r="AL238" s="1320"/>
      <c r="AM238" s="1320"/>
      <c r="AN238" s="1320"/>
      <c r="AO238" s="1320"/>
      <c r="AP238" s="1320"/>
      <c r="AQ238" s="1320"/>
      <c r="AR238" s="1321"/>
    </row>
    <row r="239" spans="2:45" s="38" customFormat="1" ht="12" customHeight="1" x14ac:dyDescent="0.15">
      <c r="K239" s="1316"/>
      <c r="L239" s="1317"/>
      <c r="M239" s="1317"/>
      <c r="N239" s="1317"/>
      <c r="O239" s="1317"/>
      <c r="P239" s="1317"/>
      <c r="Q239" s="1317"/>
      <c r="R239" s="1317"/>
      <c r="S239" s="1317"/>
      <c r="T239" s="1317"/>
      <c r="U239" s="1317"/>
      <c r="V239" s="1317"/>
      <c r="W239" s="1317"/>
      <c r="X239" s="1317"/>
      <c r="Y239" s="1317"/>
      <c r="Z239" s="1317"/>
      <c r="AA239" s="1317"/>
      <c r="AB239" s="1317"/>
      <c r="AC239" s="1317"/>
      <c r="AD239" s="1317"/>
      <c r="AE239" s="1317"/>
      <c r="AF239" s="1317"/>
      <c r="AG239" s="1317"/>
      <c r="AH239" s="1317"/>
      <c r="AI239" s="1317"/>
      <c r="AJ239" s="1317"/>
      <c r="AK239" s="1317"/>
      <c r="AL239" s="1317"/>
      <c r="AM239" s="1317"/>
      <c r="AN239" s="1317"/>
      <c r="AO239" s="1317"/>
      <c r="AP239" s="1317"/>
      <c r="AQ239" s="1317"/>
      <c r="AR239" s="1318"/>
    </row>
    <row r="240" spans="2:45" x14ac:dyDescent="0.15">
      <c r="B240" s="3"/>
      <c r="C240" s="3" t="s">
        <v>279</v>
      </c>
      <c r="D240" s="4"/>
      <c r="E240" s="4"/>
      <c r="F240" s="4"/>
      <c r="G240" s="3" t="s">
        <v>284</v>
      </c>
      <c r="H240" s="4"/>
      <c r="I240" s="5"/>
      <c r="J240" s="4" t="s">
        <v>288</v>
      </c>
      <c r="K240" s="4"/>
      <c r="L240" s="4"/>
      <c r="M240" s="4"/>
      <c r="N240" s="1175" t="s">
        <v>291</v>
      </c>
      <c r="O240" s="1176"/>
      <c r="P240" s="1176"/>
      <c r="Q240" s="1176"/>
      <c r="R240" s="1176"/>
      <c r="S240" s="1176"/>
      <c r="T240" s="1176"/>
      <c r="U240" s="1176"/>
      <c r="V240" s="1176"/>
      <c r="W240" s="1176"/>
      <c r="X240" s="1176"/>
      <c r="Y240" s="1176"/>
      <c r="Z240" s="1176"/>
      <c r="AA240" s="1176"/>
      <c r="AB240" s="1176"/>
      <c r="AC240" s="1176"/>
      <c r="AD240" s="1176"/>
      <c r="AE240" s="1176"/>
      <c r="AF240" s="1176"/>
      <c r="AG240" s="1176"/>
      <c r="AH240" s="1176"/>
      <c r="AI240" s="1176"/>
      <c r="AJ240" s="1176"/>
      <c r="AK240" s="1176"/>
      <c r="AL240" s="1176"/>
      <c r="AM240" s="7"/>
      <c r="AN240" s="7" t="s">
        <v>299</v>
      </c>
      <c r="AO240" s="7"/>
      <c r="AP240" s="8"/>
      <c r="AQ240" s="3" t="s">
        <v>294</v>
      </c>
      <c r="AR240" s="5"/>
      <c r="AS240" s="9"/>
    </row>
    <row r="241" spans="2:45" x14ac:dyDescent="0.15">
      <c r="B241" s="10"/>
      <c r="C241" s="10" t="s">
        <v>280</v>
      </c>
      <c r="D241" s="11"/>
      <c r="E241" s="11"/>
      <c r="F241" s="11" t="s">
        <v>300</v>
      </c>
      <c r="G241" s="10" t="s">
        <v>285</v>
      </c>
      <c r="H241" s="11"/>
      <c r="I241" s="12" t="s">
        <v>301</v>
      </c>
      <c r="J241" s="11"/>
      <c r="K241" s="11"/>
      <c r="L241" s="11"/>
      <c r="M241" s="11" t="s">
        <v>301</v>
      </c>
      <c r="N241" s="10" t="s">
        <v>290</v>
      </c>
      <c r="O241" s="11"/>
      <c r="P241" s="11"/>
      <c r="Q241" s="11"/>
      <c r="R241" s="1175" t="s">
        <v>292</v>
      </c>
      <c r="S241" s="1176"/>
      <c r="T241" s="1176"/>
      <c r="U241" s="1176"/>
      <c r="V241" s="1176"/>
      <c r="W241" s="1176"/>
      <c r="X241" s="1176"/>
      <c r="Y241" s="1176"/>
      <c r="Z241" s="1176"/>
      <c r="AA241" s="1176"/>
      <c r="AB241" s="1176"/>
      <c r="AC241" s="1176"/>
      <c r="AD241" s="1176"/>
      <c r="AE241" s="1176"/>
      <c r="AF241" s="1176"/>
      <c r="AG241" s="1176"/>
      <c r="AH241" s="1176"/>
      <c r="AI241" s="1176"/>
      <c r="AJ241" s="1176"/>
      <c r="AK241" s="1176"/>
      <c r="AL241" s="1192"/>
      <c r="AM241" s="6" t="s">
        <v>293</v>
      </c>
      <c r="AN241" s="11"/>
      <c r="AO241" s="11"/>
      <c r="AP241" s="11"/>
      <c r="AQ241" s="10" t="s">
        <v>295</v>
      </c>
      <c r="AR241" s="12"/>
      <c r="AS241" s="9"/>
    </row>
    <row r="242" spans="2:45" x14ac:dyDescent="0.15">
      <c r="B242" s="1241" t="s">
        <v>842</v>
      </c>
      <c r="C242" s="675" t="s">
        <v>396</v>
      </c>
      <c r="D242" s="654" t="s">
        <v>1856</v>
      </c>
      <c r="E242" s="654"/>
      <c r="F242" s="654"/>
      <c r="G242" s="25" t="s">
        <v>396</v>
      </c>
      <c r="H242" s="2" t="s">
        <v>329</v>
      </c>
      <c r="I242" s="13"/>
      <c r="J242" s="2" t="s">
        <v>832</v>
      </c>
      <c r="N242" s="9" t="s">
        <v>833</v>
      </c>
      <c r="R242" s="9" t="s">
        <v>428</v>
      </c>
      <c r="V242" s="27" t="s">
        <v>396</v>
      </c>
      <c r="W242" s="2" t="s">
        <v>429</v>
      </c>
      <c r="AM242" s="670" t="s">
        <v>396</v>
      </c>
      <c r="AN242" s="1173" t="s">
        <v>2097</v>
      </c>
      <c r="AO242" s="1173"/>
      <c r="AP242" s="1174"/>
      <c r="AQ242" s="9"/>
      <c r="AR242" s="13"/>
      <c r="AS242" s="9"/>
    </row>
    <row r="243" spans="2:45" x14ac:dyDescent="0.15">
      <c r="B243" s="1242"/>
      <c r="C243" s="653" t="s">
        <v>804</v>
      </c>
      <c r="D243" s="654"/>
      <c r="E243" s="654"/>
      <c r="F243" s="654"/>
      <c r="G243" s="25" t="s">
        <v>396</v>
      </c>
      <c r="H243" s="2" t="s">
        <v>330</v>
      </c>
      <c r="I243" s="13"/>
      <c r="N243" s="9" t="s">
        <v>834</v>
      </c>
      <c r="R243" s="9"/>
      <c r="V243" s="27" t="s">
        <v>396</v>
      </c>
      <c r="W243" s="2" t="s">
        <v>430</v>
      </c>
      <c r="Z243" s="1197"/>
      <c r="AA243" s="1197"/>
      <c r="AB243" s="1197"/>
      <c r="AC243" s="1197"/>
      <c r="AD243" s="1197"/>
      <c r="AE243" s="1197"/>
      <c r="AF243" s="1197"/>
      <c r="AG243" s="1197"/>
      <c r="AH243" s="1197"/>
      <c r="AI243" s="2" t="s">
        <v>419</v>
      </c>
      <c r="AM243" s="670" t="s">
        <v>396</v>
      </c>
      <c r="AN243" s="1173" t="s">
        <v>2098</v>
      </c>
      <c r="AO243" s="1173"/>
      <c r="AP243" s="1174"/>
      <c r="AQ243" s="9"/>
      <c r="AR243" s="13"/>
      <c r="AS243" s="9"/>
    </row>
    <row r="244" spans="2:45" ht="13.5" x14ac:dyDescent="0.15">
      <c r="B244" s="1242"/>
      <c r="C244" s="653" t="s">
        <v>830</v>
      </c>
      <c r="D244" s="654"/>
      <c r="E244" s="654"/>
      <c r="F244" s="654"/>
      <c r="G244" s="25" t="s">
        <v>396</v>
      </c>
      <c r="H244" s="2" t="s">
        <v>331</v>
      </c>
      <c r="I244" s="13"/>
      <c r="N244" s="9" t="s">
        <v>835</v>
      </c>
      <c r="R244" s="24" t="s">
        <v>431</v>
      </c>
      <c r="W244" s="1197"/>
      <c r="X244" s="1197"/>
      <c r="Y244" s="1197"/>
      <c r="Z244" s="1197"/>
      <c r="AA244" s="1197"/>
      <c r="AB244" s="1197"/>
      <c r="AC244" s="1197"/>
      <c r="AD244" s="1197"/>
      <c r="AE244" s="1197"/>
      <c r="AF244" s="1197"/>
      <c r="AG244" s="1197"/>
      <c r="AH244" s="1197"/>
      <c r="AI244" s="2" t="s">
        <v>419</v>
      </c>
      <c r="AM244" s="267"/>
      <c r="AN244" s="110"/>
      <c r="AO244" s="110"/>
      <c r="AP244" s="110"/>
      <c r="AQ244" s="9"/>
      <c r="AR244" s="13"/>
      <c r="AS244" s="9"/>
    </row>
    <row r="245" spans="2:45" x14ac:dyDescent="0.15">
      <c r="B245" s="1242"/>
      <c r="C245" s="653" t="s">
        <v>831</v>
      </c>
      <c r="D245" s="654"/>
      <c r="E245" s="654"/>
      <c r="F245" s="654"/>
      <c r="G245" s="25" t="s">
        <v>396</v>
      </c>
      <c r="H245" s="2" t="s">
        <v>332</v>
      </c>
      <c r="I245" s="13"/>
      <c r="N245" s="9" t="s">
        <v>836</v>
      </c>
      <c r="R245" s="9" t="s">
        <v>416</v>
      </c>
      <c r="V245" s="27" t="s">
        <v>396</v>
      </c>
      <c r="W245" s="2" t="s">
        <v>417</v>
      </c>
      <c r="Y245" s="27" t="s">
        <v>396</v>
      </c>
      <c r="Z245" s="2" t="s">
        <v>432</v>
      </c>
      <c r="AB245" s="27" t="s">
        <v>396</v>
      </c>
      <c r="AC245" s="2" t="s">
        <v>418</v>
      </c>
      <c r="AE245" s="2" t="s">
        <v>420</v>
      </c>
      <c r="AM245" s="267"/>
      <c r="AN245" s="110"/>
      <c r="AO245" s="110"/>
      <c r="AP245" s="110"/>
      <c r="AQ245" s="9"/>
      <c r="AR245" s="13"/>
      <c r="AS245" s="9"/>
    </row>
    <row r="246" spans="2:45" x14ac:dyDescent="0.15">
      <c r="B246" s="1242"/>
      <c r="C246" s="653"/>
      <c r="D246" s="654"/>
      <c r="E246" s="654"/>
      <c r="F246" s="654"/>
      <c r="G246" s="9"/>
      <c r="I246" s="13"/>
      <c r="J246" s="10"/>
      <c r="K246" s="11"/>
      <c r="L246" s="11"/>
      <c r="M246" s="12"/>
      <c r="N246" s="10"/>
      <c r="O246" s="11"/>
      <c r="P246" s="11"/>
      <c r="Q246" s="12"/>
      <c r="R246" s="10"/>
      <c r="S246" s="11"/>
      <c r="T246" s="11"/>
      <c r="U246" s="11"/>
      <c r="V246" s="11"/>
      <c r="W246" s="11"/>
      <c r="X246" s="11"/>
      <c r="Y246" s="11"/>
      <c r="Z246" s="11"/>
      <c r="AA246" s="11"/>
      <c r="AB246" s="11"/>
      <c r="AC246" s="11"/>
      <c r="AD246" s="11"/>
      <c r="AE246" s="11"/>
      <c r="AF246" s="11"/>
      <c r="AG246" s="11"/>
      <c r="AH246" s="11"/>
      <c r="AI246" s="11"/>
      <c r="AJ246" s="11"/>
      <c r="AK246" s="11"/>
      <c r="AL246" s="11"/>
      <c r="AM246" s="268"/>
      <c r="AN246" s="108"/>
      <c r="AO246" s="108"/>
      <c r="AP246" s="269"/>
      <c r="AQ246" s="9"/>
      <c r="AR246" s="13"/>
      <c r="AS246" s="9"/>
    </row>
    <row r="247" spans="2:45" x14ac:dyDescent="0.15">
      <c r="B247" s="1242"/>
      <c r="C247" s="9"/>
      <c r="G247" s="9"/>
      <c r="I247" s="13"/>
      <c r="J247" s="9" t="s">
        <v>837</v>
      </c>
      <c r="N247" s="9" t="s">
        <v>838</v>
      </c>
      <c r="R247" s="9" t="s">
        <v>428</v>
      </c>
      <c r="V247" s="27" t="s">
        <v>396</v>
      </c>
      <c r="W247" s="2" t="s">
        <v>429</v>
      </c>
      <c r="AM247" s="670" t="s">
        <v>396</v>
      </c>
      <c r="AN247" s="1173" t="s">
        <v>2097</v>
      </c>
      <c r="AO247" s="1173"/>
      <c r="AP247" s="1174"/>
      <c r="AQ247" s="9"/>
      <c r="AR247" s="13"/>
      <c r="AS247" s="9"/>
    </row>
    <row r="248" spans="2:45" x14ac:dyDescent="0.15">
      <c r="B248" s="1242"/>
      <c r="C248" s="9"/>
      <c r="G248" s="9"/>
      <c r="I248" s="13"/>
      <c r="N248" s="9" t="s">
        <v>839</v>
      </c>
      <c r="R248" s="9"/>
      <c r="V248" s="27" t="s">
        <v>396</v>
      </c>
      <c r="W248" s="2" t="s">
        <v>430</v>
      </c>
      <c r="Z248" s="1197"/>
      <c r="AA248" s="1197"/>
      <c r="AB248" s="1197"/>
      <c r="AC248" s="1197"/>
      <c r="AD248" s="1197"/>
      <c r="AE248" s="1197"/>
      <c r="AF248" s="1197"/>
      <c r="AG248" s="1197"/>
      <c r="AH248" s="1197"/>
      <c r="AI248" s="2" t="s">
        <v>419</v>
      </c>
      <c r="AM248" s="670" t="s">
        <v>396</v>
      </c>
      <c r="AN248" s="1173" t="s">
        <v>2098</v>
      </c>
      <c r="AO248" s="1173"/>
      <c r="AP248" s="1174"/>
      <c r="AQ248" s="9"/>
      <c r="AR248" s="13"/>
      <c r="AS248" s="9"/>
    </row>
    <row r="249" spans="2:45" ht="13.5" x14ac:dyDescent="0.15">
      <c r="B249" s="1242"/>
      <c r="C249" s="9"/>
      <c r="G249" s="9"/>
      <c r="I249" s="13"/>
      <c r="N249" s="9" t="s">
        <v>840</v>
      </c>
      <c r="R249" s="24" t="s">
        <v>431</v>
      </c>
      <c r="W249" s="1197"/>
      <c r="X249" s="1197"/>
      <c r="Y249" s="1197"/>
      <c r="Z249" s="1197"/>
      <c r="AA249" s="1197"/>
      <c r="AB249" s="1197"/>
      <c r="AC249" s="1197"/>
      <c r="AD249" s="1197"/>
      <c r="AE249" s="1197"/>
      <c r="AF249" s="1197"/>
      <c r="AG249" s="1197"/>
      <c r="AH249" s="1197"/>
      <c r="AI249" s="2" t="s">
        <v>419</v>
      </c>
      <c r="AM249" s="267"/>
      <c r="AN249" s="110"/>
      <c r="AO249" s="110"/>
      <c r="AP249" s="110"/>
      <c r="AQ249" s="9"/>
      <c r="AR249" s="13"/>
      <c r="AS249" s="9"/>
    </row>
    <row r="250" spans="2:45" x14ac:dyDescent="0.15">
      <c r="B250" s="1242"/>
      <c r="C250" s="9"/>
      <c r="G250" s="9"/>
      <c r="I250" s="13"/>
      <c r="N250" s="9" t="s">
        <v>308</v>
      </c>
      <c r="R250" s="9" t="s">
        <v>416</v>
      </c>
      <c r="V250" s="27" t="s">
        <v>396</v>
      </c>
      <c r="W250" s="2" t="s">
        <v>417</v>
      </c>
      <c r="Y250" s="27" t="s">
        <v>396</v>
      </c>
      <c r="Z250" s="2" t="s">
        <v>432</v>
      </c>
      <c r="AB250" s="27" t="s">
        <v>396</v>
      </c>
      <c r="AC250" s="2" t="s">
        <v>418</v>
      </c>
      <c r="AE250" s="2" t="s">
        <v>420</v>
      </c>
      <c r="AM250" s="267"/>
      <c r="AN250" s="110"/>
      <c r="AO250" s="110"/>
      <c r="AP250" s="110"/>
      <c r="AQ250" s="9"/>
      <c r="AR250" s="13"/>
      <c r="AS250" s="9"/>
    </row>
    <row r="251" spans="2:45" x14ac:dyDescent="0.15">
      <c r="B251" s="1243"/>
      <c r="C251" s="10"/>
      <c r="D251" s="11"/>
      <c r="E251" s="11"/>
      <c r="F251" s="11"/>
      <c r="G251" s="10"/>
      <c r="H251" s="11"/>
      <c r="I251" s="12"/>
      <c r="J251" s="10"/>
      <c r="K251" s="11"/>
      <c r="L251" s="11"/>
      <c r="M251" s="11"/>
      <c r="N251" s="10" t="s">
        <v>808</v>
      </c>
      <c r="O251" s="11"/>
      <c r="P251" s="11"/>
      <c r="Q251" s="11"/>
      <c r="R251" s="10"/>
      <c r="S251" s="11"/>
      <c r="T251" s="11"/>
      <c r="U251" s="11"/>
      <c r="V251" s="11"/>
      <c r="W251" s="11"/>
      <c r="X251" s="11"/>
      <c r="Y251" s="11"/>
      <c r="Z251" s="11"/>
      <c r="AA251" s="11"/>
      <c r="AB251" s="11"/>
      <c r="AC251" s="11"/>
      <c r="AD251" s="11"/>
      <c r="AE251" s="11"/>
      <c r="AF251" s="11"/>
      <c r="AG251" s="11"/>
      <c r="AH251" s="11"/>
      <c r="AI251" s="11"/>
      <c r="AJ251" s="11"/>
      <c r="AK251" s="11"/>
      <c r="AL251" s="11"/>
      <c r="AM251" s="268"/>
      <c r="AN251" s="108"/>
      <c r="AO251" s="108"/>
      <c r="AP251" s="269"/>
      <c r="AQ251" s="10"/>
      <c r="AR251" s="12"/>
      <c r="AS251" s="9"/>
    </row>
    <row r="252" spans="2:45" x14ac:dyDescent="0.15">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row>
  </sheetData>
  <mergeCells count="132">
    <mergeCell ref="AN107:AP107"/>
    <mergeCell ref="AN108:AP108"/>
    <mergeCell ref="K104:AR104"/>
    <mergeCell ref="K6:AR6"/>
    <mergeCell ref="K7:AR7"/>
    <mergeCell ref="K46:AR46"/>
    <mergeCell ref="K47:AR47"/>
    <mergeCell ref="N9:AL9"/>
    <mergeCell ref="AI22:AJ22"/>
    <mergeCell ref="AI24:AJ24"/>
    <mergeCell ref="R10:AL10"/>
    <mergeCell ref="AN11:AP11"/>
    <mergeCell ref="AN12:AP12"/>
    <mergeCell ref="X33:AJ33"/>
    <mergeCell ref="B11:B22"/>
    <mergeCell ref="N172:AL172"/>
    <mergeCell ref="N86:AL86"/>
    <mergeCell ref="AB25:AC25"/>
    <mergeCell ref="AE26:AF26"/>
    <mergeCell ref="W30:AI30"/>
    <mergeCell ref="N49:AL49"/>
    <mergeCell ref="B126:B138"/>
    <mergeCell ref="G112:I114"/>
    <mergeCell ref="K103:AR103"/>
    <mergeCell ref="N105:AL105"/>
    <mergeCell ref="K171:AR171"/>
    <mergeCell ref="AN126:AP126"/>
    <mergeCell ref="AN127:AP127"/>
    <mergeCell ref="AN145:AP145"/>
    <mergeCell ref="W118:AE118"/>
    <mergeCell ref="K170:AR170"/>
    <mergeCell ref="K168:AR168"/>
    <mergeCell ref="AN146:AP146"/>
    <mergeCell ref="K122:AR122"/>
    <mergeCell ref="K141:AR141"/>
    <mergeCell ref="N124:AL124"/>
    <mergeCell ref="X57:AJ57"/>
    <mergeCell ref="K169:AR169"/>
    <mergeCell ref="B51:B62"/>
    <mergeCell ref="B197:B202"/>
    <mergeCell ref="N143:AL143"/>
    <mergeCell ref="K142:AR142"/>
    <mergeCell ref="W156:AE156"/>
    <mergeCell ref="N225:AL225"/>
    <mergeCell ref="B174:B179"/>
    <mergeCell ref="K221:AR221"/>
    <mergeCell ref="G145:I149"/>
    <mergeCell ref="B145:B157"/>
    <mergeCell ref="K193:AR193"/>
    <mergeCell ref="K194:AR194"/>
    <mergeCell ref="N184:AL184"/>
    <mergeCell ref="N195:AL195"/>
    <mergeCell ref="X202:AK202"/>
    <mergeCell ref="K183:AR183"/>
    <mergeCell ref="X179:AK179"/>
    <mergeCell ref="R173:AL173"/>
    <mergeCell ref="R185:AL185"/>
    <mergeCell ref="K84:AR84"/>
    <mergeCell ref="R87:AL87"/>
    <mergeCell ref="R106:AL106"/>
    <mergeCell ref="R125:AL125"/>
    <mergeCell ref="K82:AR82"/>
    <mergeCell ref="B208:B213"/>
    <mergeCell ref="B88:B100"/>
    <mergeCell ref="G126:I130"/>
    <mergeCell ref="G131:I133"/>
    <mergeCell ref="B107:B119"/>
    <mergeCell ref="G88:I92"/>
    <mergeCell ref="G93:I95"/>
    <mergeCell ref="G150:I152"/>
    <mergeCell ref="G107:I111"/>
    <mergeCell ref="B186:B191"/>
    <mergeCell ref="B242:B251"/>
    <mergeCell ref="Z243:AH243"/>
    <mergeCell ref="W244:AH244"/>
    <mergeCell ref="Z248:AH248"/>
    <mergeCell ref="W249:AH249"/>
    <mergeCell ref="Z228:AH228"/>
    <mergeCell ref="W229:AH229"/>
    <mergeCell ref="Z233:AH233"/>
    <mergeCell ref="N240:AL240"/>
    <mergeCell ref="B227:B236"/>
    <mergeCell ref="W137:AE137"/>
    <mergeCell ref="AN209:AP209"/>
    <mergeCell ref="AN13:AP13"/>
    <mergeCell ref="AN51:AP51"/>
    <mergeCell ref="AN52:AP52"/>
    <mergeCell ref="AN88:AP88"/>
    <mergeCell ref="K44:AR44"/>
    <mergeCell ref="AF23:AG23"/>
    <mergeCell ref="K45:AR45"/>
    <mergeCell ref="X20:AJ20"/>
    <mergeCell ref="R50:AL50"/>
    <mergeCell ref="X29:AJ29"/>
    <mergeCell ref="K204:AR204"/>
    <mergeCell ref="K205:AR205"/>
    <mergeCell ref="N206:AL206"/>
    <mergeCell ref="R207:AL207"/>
    <mergeCell ref="AN208:AP208"/>
    <mergeCell ref="T54:AL54"/>
    <mergeCell ref="R60:AL60"/>
    <mergeCell ref="K85:AR85"/>
    <mergeCell ref="K123:AR123"/>
    <mergeCell ref="K83:AR83"/>
    <mergeCell ref="AN89:AP89"/>
    <mergeCell ref="W99:AE99"/>
    <mergeCell ref="AN228:AP228"/>
    <mergeCell ref="AN227:AP227"/>
    <mergeCell ref="AN174:AP174"/>
    <mergeCell ref="AN175:AP175"/>
    <mergeCell ref="AN186:AP186"/>
    <mergeCell ref="AN187:AP187"/>
    <mergeCell ref="AN198:AP198"/>
    <mergeCell ref="AN197:AP197"/>
    <mergeCell ref="X191:AK191"/>
    <mergeCell ref="K182:AR182"/>
    <mergeCell ref="R196:AL196"/>
    <mergeCell ref="R226:AL226"/>
    <mergeCell ref="K223:AR223"/>
    <mergeCell ref="K224:AR224"/>
    <mergeCell ref="X213:AK213"/>
    <mergeCell ref="K222:AR222"/>
    <mergeCell ref="AN232:AP232"/>
    <mergeCell ref="AN233:AP233"/>
    <mergeCell ref="AN242:AP242"/>
    <mergeCell ref="AN243:AP243"/>
    <mergeCell ref="AN247:AP247"/>
    <mergeCell ref="AN248:AP248"/>
    <mergeCell ref="K239:AR239"/>
    <mergeCell ref="W234:AH234"/>
    <mergeCell ref="K238:AR238"/>
    <mergeCell ref="R241:AL241"/>
  </mergeCells>
  <phoneticPr fontId="2"/>
  <dataValidations count="1">
    <dataValidation type="list" allowBlank="1" showInputMessage="1" showErrorMessage="1" sqref="B223 B46 B44 B6 T59 S64 S62 S52:S57 R37 S35:S36 AB26 AF24 Y24:Y26 S22:S26 AC22:AC23 AF22 G51:G54 S28:S29 S18:S20 T13:T16 S12 G11:G14 S32:S33 X59 S67 B122 B141 S145:S152 AA157 W138 S135:S136 G134:G136 S126:S133 G153:G155 AA138 W119 S116:S117 G115:G117 S107:S114 W157 AA119 W100 S97:S98 G96:G98 S88:S95 S154:S155 AA100 B82 B84 B103 B221 B238 V235 G227:G230 Y235 AB235 V227:V228 V230 Y230 AB230 V232:V233 V250 G242:G245 Y250 AB250 V242:V243 V245 Y245 AB245 V247:V248 B193 B182 B170 B168 S179 AD178 Y178 AF177 AB177 X177 T177:T178 S174:S176 S186:S188 AH190 S191 AD190 Y190 AF189 AB189 X189 T189:T190 S197:S199 AH201 AD201 Y201 AF200 AB200 X200 T200:T201 AH178 S202 B204 S208:S210 AH212 AD212 Y212 AF211 AB211 X211 T211:T212 S213 C11 C51 C88 C107 C126 C145 C174 C186 C197 C208 C227 C242 AM11:AM13 AM51:AM52 AM88:AM89 AM107:AM108 AM126:AM127 AM145:AM146 AM174:AM175 AM186:AM187 AM197:AM198 AM208:AM209 AM227:AM228 AM232:AM233 AM242:AM243 AM247:AM248 S69 S71:S73" xr:uid="{00000000-0002-0000-0900-000000000000}">
      <formula1>"□,■"</formula1>
    </dataValidation>
  </dataValidations>
  <pageMargins left="0.78740157480314965" right="0.51181102362204722" top="0.59055118110236227" bottom="0.59055118110236227" header="0.11811023622047245" footer="0.11811023622047245"/>
  <pageSetup paperSize="9" scale="80" orientation="portrait" r:id="rId1"/>
  <headerFooter alignWithMargins="0">
    <oddFooter>&amp;C住戸-2&amp;R&amp;8株式会社ジェイ・イー・サポート</oddFooter>
  </headerFooter>
  <rowBreaks count="3" manualBreakCount="3">
    <brk id="76" min="1" max="43" man="1"/>
    <brk id="162" min="1" max="43" man="1"/>
    <brk id="215" min="1"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21</vt:i4>
      </vt:variant>
    </vt:vector>
  </HeadingPairs>
  <TitlesOfParts>
    <vt:vector size="44" baseType="lpstr">
      <vt:lpstr>×自己評価</vt:lpstr>
      <vt:lpstr>自己評価(住棟)</vt:lpstr>
      <vt:lpstr>表紙（住棟）</vt:lpstr>
      <vt:lpstr>住棟1</vt:lpstr>
      <vt:lpstr>住棟2</vt:lpstr>
      <vt:lpstr>住棟3</vt:lpstr>
      <vt:lpstr>住棟4</vt:lpstr>
      <vt:lpstr>表紙 (住戸)</vt:lpstr>
      <vt:lpstr>住戸2</vt:lpstr>
      <vt:lpstr>住戸4-1</vt:lpstr>
      <vt:lpstr>住戸4-4</vt:lpstr>
      <vt:lpstr>住戸5</vt:lpstr>
      <vt:lpstr>×住戸5-1</vt:lpstr>
      <vt:lpstr>×住戸5</vt:lpstr>
      <vt:lpstr>住戸6</vt:lpstr>
      <vt:lpstr>住戸7</vt:lpstr>
      <vt:lpstr>7建具表</vt:lpstr>
      <vt:lpstr>住戸8</vt:lpstr>
      <vt:lpstr>住戸9</vt:lpstr>
      <vt:lpstr>住戸10</vt:lpstr>
      <vt:lpstr>液状化 </vt:lpstr>
      <vt:lpstr>評価項目一覧</vt:lpstr>
      <vt:lpstr>更新履歴</vt:lpstr>
      <vt:lpstr>×自己評価!Print_Area</vt:lpstr>
      <vt:lpstr>×住戸5!Print_Area</vt:lpstr>
      <vt:lpstr>'×住戸5-1'!Print_Area</vt:lpstr>
      <vt:lpstr>'7建具表'!Print_Area</vt:lpstr>
      <vt:lpstr>'液状化 '!Print_Area</vt:lpstr>
      <vt:lpstr>'自己評価(住棟)'!Print_Area</vt:lpstr>
      <vt:lpstr>住戸10!Print_Area</vt:lpstr>
      <vt:lpstr>住戸2!Print_Area</vt:lpstr>
      <vt:lpstr>'住戸4-1'!Print_Area</vt:lpstr>
      <vt:lpstr>'住戸4-4'!Print_Area</vt:lpstr>
      <vt:lpstr>住戸5!Print_Area</vt:lpstr>
      <vt:lpstr>住戸6!Print_Area</vt:lpstr>
      <vt:lpstr>住戸7!Print_Area</vt:lpstr>
      <vt:lpstr>住戸8!Print_Area</vt:lpstr>
      <vt:lpstr>住戸9!Print_Area</vt:lpstr>
      <vt:lpstr>住棟1!Print_Area</vt:lpstr>
      <vt:lpstr>住棟2!Print_Area</vt:lpstr>
      <vt:lpstr>住棟3!Print_Area</vt:lpstr>
      <vt:lpstr>住棟4!Print_Area</vt:lpstr>
      <vt:lpstr>'表紙 (住戸)'!Print_Area</vt:lpstr>
      <vt:lpstr>'表紙（住棟）'!Print_Area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je212</cp:lastModifiedBy>
  <cp:lastPrinted>2023-07-07T06:47:22Z</cp:lastPrinted>
  <dcterms:created xsi:type="dcterms:W3CDTF">2012-02-14T08:55:35Z</dcterms:created>
  <dcterms:modified xsi:type="dcterms:W3CDTF">2024-04-04T08:37:51Z</dcterms:modified>
</cp:coreProperties>
</file>